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T:\Austauschordner\Vergabe_FB_übergreifend\Ordnungsverwaltung\2026_Beschaffung_Feuerwehr\Ausschreibung_GW-L2_neu\02_Ausschreibung\"/>
    </mc:Choice>
  </mc:AlternateContent>
  <xr:revisionPtr revIDLastSave="0" documentId="8_{19B88BFA-7E87-437E-99D1-0FD861881700}" xr6:coauthVersionLast="47" xr6:coauthVersionMax="47" xr10:uidLastSave="{00000000-0000-0000-0000-000000000000}"/>
  <bookViews>
    <workbookView xWindow="28680" yWindow="-120" windowWidth="29040" windowHeight="16440" tabRatio="532" firstSheet="1" activeTab="1" xr2:uid="{00000000-000D-0000-FFFF-FFFF00000000}"/>
  </bookViews>
  <sheets>
    <sheet name="Fahrzeug und Aufbau" sheetId="1" state="hidden" r:id="rId1"/>
    <sheet name="Beladung" sheetId="7" r:id="rId2"/>
    <sheet name="Gew. Richtwertm. (Referenzwert)" sheetId="4" state="hidden" r:id="rId3"/>
  </sheets>
  <externalReferences>
    <externalReference r:id="rId4"/>
    <externalReference r:id="rId5"/>
    <externalReference r:id="rId6"/>
  </externalReferences>
  <definedNames>
    <definedName name="___LF2016">[1]Leistungsverzeichnis!$A:$C</definedName>
    <definedName name="__LF2016">[2]Leistungsverzeichnis!$A$1:$C$65536</definedName>
    <definedName name="_FilterDatabase" localSheetId="0" hidden="1">'Fahrzeug und Aufbau'!$A$2:$I$15</definedName>
    <definedName name="_FilterDatabase_1" localSheetId="0" hidden="1">'Fahrzeug und Aufbau'!$D$1:$D$332</definedName>
    <definedName name="_LF2016">[1]Leistungsverzeichnis!$A$1:$C$65536</definedName>
    <definedName name="Fzg">[3]Übersicht!$B$5:$D$21</definedName>
    <definedName name="Gruppe">#REF!</definedName>
    <definedName name="LF106S">#REF!</definedName>
    <definedName name="LV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79" i="7" l="1"/>
  <c r="J80" i="7"/>
  <c r="J81" i="7"/>
  <c r="J82" i="7"/>
  <c r="J78" i="7"/>
  <c r="J57" i="7"/>
  <c r="J58" i="7"/>
  <c r="J59" i="7"/>
  <c r="J60" i="7"/>
  <c r="J61" i="7"/>
  <c r="J62" i="7"/>
  <c r="J63" i="7"/>
  <c r="J64" i="7"/>
  <c r="J65" i="7"/>
  <c r="J66" i="7"/>
  <c r="J67" i="7"/>
  <c r="J69" i="7"/>
  <c r="J70" i="7"/>
  <c r="J71" i="7"/>
  <c r="J72" i="7"/>
  <c r="J73" i="7"/>
  <c r="J74" i="7"/>
  <c r="J75" i="7"/>
  <c r="J76" i="7"/>
  <c r="J56" i="7"/>
  <c r="J45" i="7"/>
  <c r="J46" i="7"/>
  <c r="J47" i="7"/>
  <c r="J48" i="7"/>
  <c r="J49" i="7"/>
  <c r="J50" i="7"/>
  <c r="J51" i="7"/>
  <c r="J52" i="7"/>
  <c r="J53" i="7"/>
  <c r="J54" i="7"/>
  <c r="J44" i="7"/>
  <c r="J40" i="7"/>
  <c r="J41" i="7"/>
  <c r="J39" i="7"/>
  <c r="J37" i="7"/>
  <c r="J36" i="7"/>
  <c r="J13" i="7"/>
  <c r="J14" i="7"/>
  <c r="J15" i="7"/>
  <c r="J16" i="7"/>
  <c r="J17" i="7"/>
  <c r="J18" i="7"/>
  <c r="J19" i="7"/>
  <c r="J20" i="7"/>
  <c r="J21" i="7"/>
  <c r="J22" i="7"/>
  <c r="J23" i="7"/>
  <c r="J24" i="7"/>
  <c r="J25" i="7"/>
  <c r="J26" i="7"/>
  <c r="J27" i="7"/>
  <c r="J28" i="7"/>
  <c r="J29" i="7"/>
  <c r="J30" i="7"/>
  <c r="J31" i="7"/>
  <c r="J32" i="7"/>
  <c r="J33" i="7"/>
  <c r="J34" i="7"/>
  <c r="J12" i="7"/>
  <c r="J10" i="7"/>
  <c r="J6" i="7"/>
  <c r="J7" i="7"/>
  <c r="J8" i="7"/>
  <c r="J5" i="7"/>
  <c r="A177" i="1"/>
  <c r="A174" i="1"/>
  <c r="A175" i="1"/>
  <c r="A169" i="1"/>
  <c r="A170" i="1"/>
  <c r="A171" i="1"/>
  <c r="A172" i="1"/>
  <c r="A173" i="1"/>
  <c r="A162" i="1"/>
  <c r="A163" i="1"/>
  <c r="A167" i="1"/>
  <c r="A168" i="1"/>
  <c r="A158" i="1"/>
  <c r="A159" i="1"/>
  <c r="A160" i="1"/>
  <c r="A161" i="1"/>
  <c r="A95" i="1"/>
  <c r="A96" i="1" s="1"/>
  <c r="A97" i="1" s="1"/>
  <c r="A98" i="1" s="1"/>
  <c r="A99" i="1" s="1"/>
  <c r="A101" i="1" s="1"/>
  <c r="A102" i="1" s="1"/>
  <c r="A103" i="1" s="1"/>
  <c r="A104" i="1" s="1"/>
  <c r="A105" i="1" s="1"/>
  <c r="A106" i="1" s="1"/>
  <c r="A107" i="1" s="1"/>
  <c r="A108" i="1" s="1"/>
  <c r="A109" i="1" s="1"/>
  <c r="A110" i="1" s="1"/>
  <c r="A111" i="1" s="1"/>
  <c r="A112" i="1" s="1"/>
  <c r="A114" i="1" s="1"/>
  <c r="A115" i="1" s="1"/>
  <c r="A116" i="1" s="1"/>
  <c r="A117" i="1" s="1"/>
  <c r="A118" i="1" s="1"/>
  <c r="A119" i="1" s="1"/>
  <c r="A120" i="1" s="1"/>
  <c r="A121" i="1" s="1"/>
  <c r="A122" i="1" s="1"/>
  <c r="A123" i="1" s="1"/>
  <c r="A124" i="1" s="1"/>
  <c r="A125" i="1" s="1"/>
  <c r="J85" i="7" l="1"/>
  <c r="A323" i="1"/>
  <c r="A324" i="1" s="1"/>
  <c r="A325" i="1" s="1"/>
  <c r="A327" i="1" s="1"/>
  <c r="A328" i="1" s="1"/>
  <c r="A329" i="1" s="1"/>
  <c r="E84" i="7"/>
  <c r="D83" i="7"/>
  <c r="H18" i="4" l="1"/>
  <c r="H17" i="4"/>
  <c r="B10" i="4"/>
  <c r="A8" i="1" l="1"/>
  <c r="A9" i="1" s="1"/>
  <c r="A10" i="1" s="1"/>
  <c r="A11" i="1" s="1"/>
  <c r="A12" i="1" s="1"/>
  <c r="A13" i="1" s="1"/>
  <c r="A14" i="1" s="1"/>
  <c r="A15" i="1" s="1"/>
  <c r="A21" i="1" s="1"/>
  <c r="A22" i="1" s="1"/>
  <c r="A23" i="1" s="1"/>
  <c r="A24" i="1" s="1"/>
  <c r="A25" i="1" s="1"/>
  <c r="A26" i="1" s="1"/>
  <c r="A27" i="1" s="1"/>
  <c r="A28" i="1" s="1"/>
  <c r="A30" i="1" s="1"/>
  <c r="A31" i="1" s="1"/>
  <c r="A32" i="1" s="1"/>
  <c r="A33" i="1" s="1"/>
  <c r="A34" i="1" s="1"/>
  <c r="A36" i="1" s="1"/>
  <c r="F19" i="4"/>
  <c r="D19" i="4"/>
  <c r="G19" i="4"/>
  <c r="C19" i="4"/>
  <c r="E19" i="4"/>
  <c r="A37" i="1" l="1"/>
  <c r="G21" i="4"/>
  <c r="C21" i="4"/>
  <c r="F21" i="4"/>
  <c r="E21" i="4"/>
  <c r="D21" i="4"/>
  <c r="A39" i="1" l="1"/>
  <c r="A40" i="1" s="1"/>
  <c r="A41" i="1" s="1"/>
  <c r="A42" i="1" s="1"/>
  <c r="A43" i="1" s="1"/>
  <c r="A44" i="1" s="1"/>
  <c r="A45" i="1" s="1"/>
  <c r="A46" i="1" s="1"/>
  <c r="A47" i="1" s="1"/>
  <c r="A49" i="1" s="1"/>
  <c r="A50" i="1" s="1"/>
  <c r="A51" i="1" s="1"/>
  <c r="A52" i="1" s="1"/>
  <c r="A53" i="1" s="1"/>
  <c r="A54" i="1" s="1"/>
  <c r="A55" i="1" s="1"/>
  <c r="A57" i="1" s="1"/>
  <c r="A58" i="1" s="1"/>
  <c r="A59" i="1" s="1"/>
  <c r="A60" i="1" s="1"/>
  <c r="A61" i="1" s="1"/>
  <c r="A62" i="1" s="1"/>
  <c r="A63" i="1" s="1"/>
  <c r="A64" i="1" s="1"/>
  <c r="A65" i="1" s="1"/>
  <c r="A66" i="1" s="1"/>
  <c r="A67" i="1" s="1"/>
  <c r="A69" i="1" s="1"/>
  <c r="A70" i="1" s="1"/>
  <c r="A71" i="1" s="1"/>
  <c r="A72" i="1" s="1"/>
  <c r="A73" i="1" s="1"/>
  <c r="A74" i="1" s="1"/>
  <c r="A75" i="1" s="1"/>
  <c r="A77" i="1" s="1"/>
  <c r="A79" i="1" s="1"/>
  <c r="A80" i="1" s="1"/>
  <c r="A81" i="1" s="1"/>
  <c r="A82" i="1" s="1"/>
  <c r="A83" i="1" s="1"/>
  <c r="A85" i="1" s="1"/>
  <c r="A86" i="1" s="1"/>
  <c r="A87" i="1" s="1"/>
  <c r="A89" i="1" s="1"/>
  <c r="A90" i="1" s="1"/>
  <c r="A213" i="1" l="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2" i="1" s="1"/>
  <c r="A243" i="1" s="1"/>
  <c r="A244" i="1" s="1"/>
  <c r="A245" i="1" s="1"/>
  <c r="A246" i="1" s="1"/>
  <c r="A247" i="1" s="1"/>
  <c r="A248" i="1" s="1"/>
  <c r="A249" i="1" s="1"/>
  <c r="A250" i="1" s="1"/>
  <c r="A251" i="1" s="1"/>
  <c r="A252" i="1" s="1"/>
  <c r="A254" i="1" s="1"/>
  <c r="A255" i="1" s="1"/>
  <c r="A256" i="1" s="1"/>
  <c r="A261" i="1" s="1"/>
  <c r="A262" i="1" s="1"/>
  <c r="A263" i="1" s="1"/>
  <c r="A264" i="1" s="1"/>
  <c r="A265" i="1" s="1"/>
  <c r="A266" i="1" s="1"/>
  <c r="A267" i="1" s="1"/>
  <c r="A268" i="1" s="1"/>
  <c r="A269" i="1" s="1"/>
  <c r="A270" i="1" s="1"/>
  <c r="A271" i="1" s="1"/>
  <c r="A272" i="1" s="1"/>
  <c r="A273" i="1" s="1"/>
  <c r="A279" i="1" s="1"/>
  <c r="A280" i="1" s="1"/>
  <c r="A281" i="1" s="1"/>
  <c r="A282" i="1" s="1"/>
  <c r="A285" i="1" s="1"/>
  <c r="A287" i="1" s="1"/>
  <c r="A288" i="1" s="1"/>
  <c r="A290" i="1" l="1"/>
  <c r="A292" i="1" s="1"/>
  <c r="A293" i="1" s="1"/>
  <c r="A299" i="1" s="1"/>
  <c r="A305" i="1" s="1"/>
  <c r="A306" i="1" s="1"/>
  <c r="A307" i="1" s="1"/>
  <c r="A308" i="1" s="1"/>
  <c r="A309" i="1" s="1"/>
  <c r="A311" i="1" s="1"/>
  <c r="A312" i="1" s="1"/>
  <c r="A313" i="1" s="1"/>
  <c r="A315" i="1" s="1"/>
  <c r="A316" i="1" s="1"/>
  <c r="A317" i="1" s="1"/>
  <c r="A318" i="1" s="1"/>
  <c r="A320" i="1" s="1"/>
  <c r="A321" i="1" s="1"/>
  <c r="A178" i="1" l="1"/>
  <c r="A179" i="1" s="1"/>
  <c r="A180" i="1" s="1"/>
  <c r="A181"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127" i="1"/>
  <c r="A128" i="1" s="1"/>
  <c r="A129" i="1" s="1"/>
  <c r="A131" i="1" s="1"/>
  <c r="A132" i="1" s="1"/>
  <c r="A133" i="1" s="1"/>
  <c r="A134" i="1" s="1"/>
  <c r="A135" i="1" s="1"/>
  <c r="A138" i="1" s="1"/>
  <c r="A139" i="1" s="1"/>
  <c r="A140" i="1" s="1"/>
  <c r="A141" i="1" s="1"/>
  <c r="A142" i="1" s="1"/>
  <c r="A143" i="1" s="1"/>
  <c r="A144" i="1" s="1"/>
  <c r="A145" i="1" s="1"/>
  <c r="A147" i="1" s="1"/>
  <c r="A148" i="1" s="1"/>
  <c r="A149" i="1" s="1"/>
  <c r="A150" i="1" s="1"/>
  <c r="A151" i="1" s="1"/>
  <c r="A157" i="1" s="1"/>
</calcChain>
</file>

<file path=xl/sharedStrings.xml><?xml version="1.0" encoding="utf-8"?>
<sst xmlns="http://schemas.openxmlformats.org/spreadsheetml/2006/main" count="1022" uniqueCount="637">
  <si>
    <r>
      <rPr>
        <sz val="10"/>
        <rFont val="Arial"/>
        <family val="2"/>
      </rPr>
      <t>Nr.</t>
    </r>
  </si>
  <si>
    <r>
      <rPr>
        <sz val="10"/>
        <rFont val="Arial"/>
        <family val="2"/>
      </rPr>
      <t>Text</t>
    </r>
  </si>
  <si>
    <r>
      <rPr>
        <sz val="10"/>
        <rFont val="Arial"/>
        <family val="2"/>
      </rPr>
      <t>KG</t>
    </r>
  </si>
  <si>
    <r>
      <rPr>
        <sz val="10"/>
        <rFont val="Arial"/>
        <family val="2"/>
      </rPr>
      <t>Angaben des Bieters</t>
    </r>
  </si>
  <si>
    <r>
      <rPr>
        <b/>
        <u/>
        <sz val="14"/>
        <rFont val="Arial"/>
        <family val="2"/>
      </rPr>
      <t>Allgemeine Grundlagen</t>
    </r>
  </si>
  <si>
    <r>
      <rPr>
        <sz val="10"/>
        <rFont val="Arial"/>
        <family val="2"/>
      </rPr>
      <t>G</t>
    </r>
  </si>
  <si>
    <r>
      <rPr>
        <sz val="10"/>
        <rFont val="Arial"/>
        <family val="2"/>
      </rPr>
      <t>Alle Mindestforderungen der DIN EN 1846 Teil 1 - 3 in der zum Zeitpunkt der Angebotsabgabe gültigen Fassung sind einzuhalten.</t>
    </r>
  </si>
  <si>
    <r>
      <rPr>
        <sz val="10"/>
        <rFont val="Arial"/>
        <family val="2"/>
      </rPr>
      <t>N01 = Eigenerklärung beifügen!</t>
    </r>
  </si>
  <si>
    <r>
      <rPr>
        <sz val="10"/>
        <rFont val="Arial"/>
        <family val="2"/>
      </rPr>
      <t>Die für dieses Fahrzeug zutreffende Aufbaurichtlinie des Fahrgestellherstellers ist einzuhalten.</t>
    </r>
  </si>
  <si>
    <r>
      <rPr>
        <sz val="10"/>
        <rFont val="Arial"/>
        <family val="2"/>
      </rPr>
      <t>N02 = Eigenerklärung beifügen!</t>
    </r>
  </si>
  <si>
    <r>
      <rPr>
        <sz val="10"/>
        <rFont val="Arial"/>
        <family val="2"/>
      </rPr>
      <t xml:space="preserve">Alle ortsveränderlichen elektrischen Betriebsmittel entsprechen
</t>
    </r>
    <r>
      <rPr>
        <sz val="10"/>
        <rFont val="Arial"/>
        <family val="2"/>
      </rPr>
      <t>§ 29 Abs. 1 DGUV Vorschrift 49.</t>
    </r>
  </si>
  <si>
    <r>
      <rPr>
        <sz val="10"/>
        <rFont val="Arial"/>
        <family val="2"/>
      </rPr>
      <t>Die ortsveränderlichen elektrischen Betriebsmittel sind mit einem Schukostecker (mind. IP 67) anzubieten, wenn die Anschlussleitung länger als 0,5 m ist. Die Anschlussleitungen entsprechen mind. dem Leitungstyp H07RN-F.</t>
    </r>
  </si>
  <si>
    <r>
      <rPr>
        <b/>
        <sz val="18"/>
        <rFont val="Arial"/>
        <family val="2"/>
      </rPr>
      <t>!</t>
    </r>
  </si>
  <si>
    <r>
      <rPr>
        <b/>
        <sz val="10"/>
        <rFont val="Arial"/>
        <family val="2"/>
      </rPr>
      <t>Die mit einem "G" gekennzeichneten Grundanforderungen der Gruppe 1 müssen vollständig erfüllt werden.</t>
    </r>
  </si>
  <si>
    <r>
      <rPr>
        <sz val="14"/>
        <rFont val="Arial"/>
        <family val="2"/>
      </rPr>
      <t xml:space="preserve">□ </t>
    </r>
    <r>
      <rPr>
        <sz val="10"/>
        <rFont val="Arial"/>
        <family val="2"/>
      </rPr>
      <t>Ja, werden voll erfüllt</t>
    </r>
  </si>
  <si>
    <r>
      <rPr>
        <b/>
        <u/>
        <sz val="14"/>
        <rFont val="Arial"/>
        <family val="2"/>
      </rPr>
      <t>Fahrgestell</t>
    </r>
  </si>
  <si>
    <r>
      <rPr>
        <b/>
        <sz val="11"/>
        <rFont val="Arial"/>
        <family val="2"/>
      </rPr>
      <t>2.1</t>
    </r>
  </si>
  <si>
    <r>
      <rPr>
        <b/>
        <sz val="11"/>
        <rFont val="Arial"/>
        <family val="2"/>
      </rPr>
      <t>Motor</t>
    </r>
  </si>
  <si>
    <r>
      <rPr>
        <sz val="10"/>
        <rFont val="Arial"/>
        <family val="2"/>
      </rPr>
      <t>Dieselmotor mit einer zum Zeitpunkt der Auslieferung gültigen Schadstoffklasse</t>
    </r>
  </si>
  <si>
    <r>
      <rPr>
        <sz val="10"/>
        <rFont val="Arial"/>
        <family val="2"/>
      </rPr>
      <t>Reprogrammierung der Drehmomentreduzierung bei Fehlermeldung Abgasqualität</t>
    </r>
  </si>
  <si>
    <r>
      <rPr>
        <sz val="10"/>
        <rFont val="Arial"/>
        <family val="2"/>
      </rPr>
      <t>Die Luftansaugung gewährleistet einen störungsfreien Betrieb des Motors bei Inanspruchnahme der festgelegten Wasserdurchfahrtsfähigkeit (mind. Radnabenmitte).</t>
    </r>
  </si>
  <si>
    <r>
      <rPr>
        <b/>
        <sz val="11"/>
        <rFont val="Arial"/>
        <family val="2"/>
      </rPr>
      <t>2.2</t>
    </r>
  </si>
  <si>
    <r>
      <rPr>
        <b/>
        <sz val="11"/>
        <rFont val="Arial"/>
        <family val="2"/>
      </rPr>
      <t>Getriebe</t>
    </r>
  </si>
  <si>
    <r>
      <rPr>
        <sz val="10"/>
        <rFont val="Arial"/>
        <family val="2"/>
      </rPr>
      <t>Anfahrhilfe, welche ein Wegrollen des Fahrzeuges entgegen der vorgesehenen Fahrtrichtung beim Anfahren verhindert.</t>
    </r>
  </si>
  <si>
    <r>
      <rPr>
        <b/>
        <sz val="11"/>
        <rFont val="Arial"/>
        <family val="2"/>
      </rPr>
      <t>2.3</t>
    </r>
  </si>
  <si>
    <r>
      <rPr>
        <b/>
        <sz val="11"/>
        <rFont val="Arial"/>
        <family val="2"/>
      </rPr>
      <t>Achsen</t>
    </r>
  </si>
  <si>
    <r>
      <rPr>
        <sz val="10"/>
        <rFont val="Arial"/>
        <family val="2"/>
      </rPr>
      <t>Allradantrieb</t>
    </r>
  </si>
  <si>
    <r>
      <rPr>
        <sz val="10"/>
        <rFont val="Arial"/>
        <family val="2"/>
      </rPr>
      <t>B</t>
    </r>
  </si>
  <si>
    <r>
      <rPr>
        <sz val="14"/>
        <rFont val="Arial"/>
        <family val="2"/>
      </rPr>
      <t xml:space="preserve">□ </t>
    </r>
    <r>
      <rPr>
        <sz val="10"/>
        <rFont val="Arial"/>
        <family val="2"/>
      </rPr>
      <t xml:space="preserve">Ja   </t>
    </r>
    <r>
      <rPr>
        <sz val="14"/>
        <rFont val="Arial"/>
        <family val="2"/>
      </rPr>
      <t xml:space="preserve">□ </t>
    </r>
    <r>
      <rPr>
        <sz val="10"/>
        <rFont val="Arial"/>
        <family val="2"/>
      </rPr>
      <t>Nein</t>
    </r>
  </si>
  <si>
    <r>
      <rPr>
        <sz val="10"/>
        <rFont val="Arial"/>
        <family val="2"/>
      </rPr>
      <t>Eine 110%-ige Reifentragfähigkeit darf nicht in Anspruch genommen werden.</t>
    </r>
  </si>
  <si>
    <r>
      <rPr>
        <sz val="10"/>
        <rFont val="Arial"/>
        <family val="2"/>
      </rPr>
      <t>Ohne Reserveradhalterung und Reserverad</t>
    </r>
  </si>
  <si>
    <r>
      <rPr>
        <sz val="10"/>
        <rFont val="Arial"/>
        <family val="2"/>
      </rPr>
      <t>Differentialsperre an der Vorderachse</t>
    </r>
  </si>
  <si>
    <r>
      <rPr>
        <sz val="10"/>
        <rFont val="Arial"/>
        <family val="2"/>
      </rPr>
      <t>Differentialsperre an der Hinterachse</t>
    </r>
  </si>
  <si>
    <r>
      <rPr>
        <sz val="10"/>
        <rFont val="Arial"/>
        <family val="2"/>
      </rPr>
      <t>Alle Differentialsperren mit gut sichtbarer optischer Funktionsanzeige im Fahrerinformationsdisplay bei Initialisierung.</t>
    </r>
  </si>
  <si>
    <r>
      <rPr>
        <sz val="10"/>
        <rFont val="Arial"/>
        <family val="2"/>
      </rPr>
      <t>Differentialsperre an der Vorderachse zusätzlich mit akustischer Signalisierung nach Initialisierung.</t>
    </r>
  </si>
  <si>
    <r>
      <rPr>
        <b/>
        <sz val="11"/>
        <rFont val="Arial"/>
        <family val="2"/>
      </rPr>
      <t>2.4</t>
    </r>
  </si>
  <si>
    <r>
      <rPr>
        <b/>
        <sz val="11"/>
        <rFont val="Arial"/>
        <family val="2"/>
      </rPr>
      <t>Bremsen</t>
    </r>
  </si>
  <si>
    <r>
      <rPr>
        <sz val="10"/>
        <rFont val="Arial"/>
        <family val="2"/>
      </rPr>
      <t>Lufttrockner der Druckluftanlage in beheizbarer Ausführung</t>
    </r>
  </si>
  <si>
    <r>
      <rPr>
        <sz val="10"/>
        <rFont val="Arial"/>
        <family val="2"/>
      </rPr>
      <t>Mind. ein zusätzlicher Druckluftspeicher für Nebenverbraucher sowie eine Entnahmeeinrichtung mit Manometer, Druckregelventil und Verschlusskupplung. Die Ausführung der Entnahmeeinrichtung verhindert eine fehlerhafte Einspeisung in das fahrzeugseitige Druckluftsystem.</t>
    </r>
  </si>
  <si>
    <r>
      <rPr>
        <sz val="10"/>
        <rFont val="Arial"/>
        <family val="2"/>
      </rPr>
      <t>Ein Entnahmevolumenstrom von 250 l pro Minute bei 6,5 bar (über dem Sicherungsdruck) für Nebenverbraucher ist zu gewährleisten.</t>
    </r>
  </si>
  <si>
    <r>
      <rPr>
        <sz val="10"/>
        <rFont val="Arial"/>
        <family val="2"/>
      </rPr>
      <t>Auf alle Räder wirkende Feststellbremsanlage, abschaltbar oder Bedienhebel mit sogenannter EG-Kontrollstellung.</t>
    </r>
  </si>
  <si>
    <r>
      <rPr>
        <b/>
        <sz val="11"/>
        <rFont val="Arial"/>
        <family val="2"/>
      </rPr>
      <t>2.5</t>
    </r>
  </si>
  <si>
    <r>
      <rPr>
        <b/>
        <sz val="11"/>
        <rFont val="Arial"/>
        <family val="2"/>
      </rPr>
      <t>Fahrassistenzsysteme</t>
    </r>
  </si>
  <si>
    <r>
      <rPr>
        <sz val="10"/>
        <rFont val="Arial"/>
        <family val="2"/>
      </rPr>
      <t xml:space="preserve">Die Antriebs-Schlupfregelung wird für Geländefahrten deaktiviert bzw. unterdrückt?
</t>
    </r>
    <r>
      <rPr>
        <sz val="10"/>
        <rFont val="Arial"/>
        <family val="2"/>
      </rPr>
      <t>Nein = 0 Punkte Ja = 50 Punkte</t>
    </r>
  </si>
  <si>
    <r>
      <rPr>
        <sz val="10"/>
        <rFont val="Arial"/>
        <family val="2"/>
      </rPr>
      <t>Fahrdynamikregelung wie ESP oder gleichwertig</t>
    </r>
  </si>
  <si>
    <r>
      <rPr>
        <sz val="10"/>
        <rFont val="Arial"/>
        <family val="2"/>
      </rPr>
      <t xml:space="preserve">Die Fahrdynamikregelung wird für Geländefahrten deaktiviert bzw. unterdrückt?
</t>
    </r>
    <r>
      <rPr>
        <sz val="10"/>
        <rFont val="Arial"/>
        <family val="2"/>
      </rPr>
      <t>Nein = 0 Punkte Ja = 50 Punkte</t>
    </r>
  </si>
  <si>
    <r>
      <rPr>
        <sz val="14"/>
        <rFont val="Arial"/>
        <family val="2"/>
      </rPr>
      <t xml:space="preserve">□ </t>
    </r>
    <r>
      <rPr>
        <sz val="10"/>
        <rFont val="Arial"/>
        <family val="2"/>
      </rPr>
      <t xml:space="preserve">Ja, Kamera und Monitor
</t>
    </r>
    <r>
      <rPr>
        <sz val="14"/>
        <rFont val="Arial"/>
        <family val="2"/>
      </rPr>
      <t xml:space="preserve">□ </t>
    </r>
    <r>
      <rPr>
        <sz val="10"/>
        <rFont val="Arial"/>
        <family val="2"/>
      </rPr>
      <t xml:space="preserve">Ja, herstellerseitig
</t>
    </r>
    <r>
      <rPr>
        <sz val="14"/>
        <rFont val="Arial"/>
        <family val="2"/>
      </rPr>
      <t xml:space="preserve">□ </t>
    </r>
    <r>
      <rPr>
        <sz val="10"/>
        <rFont val="Arial"/>
        <family val="2"/>
      </rPr>
      <t>Nein</t>
    </r>
  </si>
  <si>
    <r>
      <rPr>
        <b/>
        <sz val="11"/>
        <rFont val="Arial"/>
        <family val="2"/>
      </rPr>
      <t>2.6</t>
    </r>
  </si>
  <si>
    <r>
      <rPr>
        <b/>
        <sz val="11"/>
        <rFont val="Arial"/>
        <family val="2"/>
      </rPr>
      <t>Kraftstoffbehälter</t>
    </r>
  </si>
  <si>
    <r>
      <rPr>
        <sz val="10"/>
        <rFont val="Arial"/>
        <family val="2"/>
      </rPr>
      <t>Nutzinhalt in l:</t>
    </r>
  </si>
  <si>
    <r>
      <rPr>
        <sz val="14"/>
        <rFont val="Arial"/>
        <family val="2"/>
      </rPr>
      <t xml:space="preserve">□ </t>
    </r>
    <r>
      <rPr>
        <sz val="10"/>
        <rFont val="Arial"/>
        <family val="2"/>
      </rPr>
      <t xml:space="preserve">C   </t>
    </r>
    <r>
      <rPr>
        <sz val="14"/>
        <rFont val="Arial"/>
        <family val="2"/>
      </rPr>
      <t xml:space="preserve">□ </t>
    </r>
    <r>
      <rPr>
        <sz val="10"/>
        <rFont val="Arial"/>
        <family val="2"/>
      </rPr>
      <t xml:space="preserve">B   </t>
    </r>
    <r>
      <rPr>
        <sz val="14"/>
        <rFont val="Arial"/>
        <family val="2"/>
      </rPr>
      <t xml:space="preserve">□ </t>
    </r>
    <r>
      <rPr>
        <sz val="10"/>
        <rFont val="Arial"/>
        <family val="2"/>
      </rPr>
      <t>A</t>
    </r>
  </si>
  <si>
    <r>
      <rPr>
        <sz val="10"/>
        <rFont val="Arial"/>
        <family val="2"/>
      </rPr>
      <t>Der Kraftstoffbehälter ist durch die Lage und Konstruktion des Einfüllstutzen auch für eine Betankung mit Kanister geeignet. Die üblichen Durchflussmengen an LKW-Tanksäulen sind durch die Entlüftungssysteme beim Betanken ohne Leckagen zu realisieren.</t>
    </r>
  </si>
  <si>
    <r>
      <rPr>
        <sz val="10"/>
        <rFont val="Arial"/>
        <family val="2"/>
      </rPr>
      <t>Die Betankung ist von der Standfläche des Fahrzeuges möglich und gewährleistet ein sicheres und ergonomisches Betanken mit Kanister und Zapfpistole.</t>
    </r>
  </si>
  <si>
    <r>
      <rPr>
        <sz val="10"/>
        <rFont val="Arial"/>
        <family val="2"/>
      </rPr>
      <t>Der Behälter für den zusätzlichen Hilfsstoff hat einen vorzugsweise geringen Nutzinhalt für Fahrzeuge mit geringer Fahrleistung.</t>
    </r>
  </si>
  <si>
    <r>
      <rPr>
        <sz val="10"/>
        <rFont val="Arial"/>
        <family val="2"/>
      </rPr>
      <t>Der Behälter für den Hilfsstoff ist durch die Lage und Konstruktion für eine sichere und ergonomische Betankung geeignet. Die üblichen Durchflussmengen an Tanksäulen sind durch die Entlüftungssysteme beim Betanken ohne Leckagen zu realisieren.</t>
    </r>
  </si>
  <si>
    <r>
      <rPr>
        <sz val="10"/>
        <rFont val="Arial"/>
        <family val="2"/>
      </rPr>
      <t>Die Verschlüsse aller vorhandenen Behälter für Kraft- und Hilfsstoffe sind gegen einen unbefugten Zugang zu schützen.</t>
    </r>
  </si>
  <si>
    <r>
      <rPr>
        <b/>
        <sz val="11"/>
        <rFont val="Arial"/>
        <family val="2"/>
      </rPr>
      <t>2.7</t>
    </r>
  </si>
  <si>
    <r>
      <rPr>
        <b/>
        <sz val="11"/>
        <rFont val="Arial"/>
        <family val="2"/>
      </rPr>
      <t>Lenkung</t>
    </r>
  </si>
  <si>
    <r>
      <rPr>
        <b/>
        <sz val="11"/>
        <rFont val="Arial"/>
        <family val="2"/>
      </rPr>
      <t>2.8</t>
    </r>
  </si>
  <si>
    <r>
      <rPr>
        <b/>
        <sz val="11"/>
        <rFont val="Arial"/>
        <family val="2"/>
      </rPr>
      <t>Rahmen</t>
    </r>
  </si>
  <si>
    <r>
      <rPr>
        <sz val="10"/>
        <rFont val="Arial"/>
        <family val="2"/>
      </rPr>
      <t>Radstand:</t>
    </r>
  </si>
  <si>
    <r>
      <rPr>
        <sz val="10"/>
        <rFont val="Arial"/>
        <family val="2"/>
      </rPr>
      <t>verstärkter Rahmenendträger für Anhängerkupplung in Feuerwehrausführung lt. DIN montiert</t>
    </r>
  </si>
  <si>
    <r>
      <rPr>
        <sz val="10"/>
        <rFont val="Arial"/>
        <family val="2"/>
      </rPr>
      <t xml:space="preserve">Die Befestigungspunkte am Fahrgestell sind vom Fahrgestellhersteller für die gleichen Kräfte freigegeben wie die der geforderten Schäkel?
</t>
    </r>
    <r>
      <rPr>
        <sz val="10"/>
        <rFont val="Arial"/>
        <family val="2"/>
      </rPr>
      <t>Nein = 0 Punkte Ja = 100 Punkte</t>
    </r>
  </si>
  <si>
    <r>
      <rPr>
        <b/>
        <sz val="11"/>
        <rFont val="Arial"/>
        <family val="2"/>
      </rPr>
      <t>2.9</t>
    </r>
  </si>
  <si>
    <r>
      <rPr>
        <b/>
        <sz val="11"/>
        <rFont val="Arial"/>
        <family val="2"/>
      </rPr>
      <t>Anhängerkupplung</t>
    </r>
  </si>
  <si>
    <r>
      <rPr>
        <sz val="10"/>
        <rFont val="Arial"/>
        <family val="2"/>
      </rPr>
      <t>Kupplungstyp:</t>
    </r>
  </si>
  <si>
    <r>
      <rPr>
        <sz val="10"/>
        <rFont val="Arial"/>
        <family val="2"/>
      </rPr>
      <t>Anhängersteckdose 12 V (13-polig) fest montiert</t>
    </r>
  </si>
  <si>
    <r>
      <rPr>
        <sz val="10"/>
        <rFont val="Arial"/>
        <family val="2"/>
      </rPr>
      <t>Anhängersteckdose 24 V (15-polig) fest montiert</t>
    </r>
  </si>
  <si>
    <r>
      <rPr>
        <b/>
        <sz val="11"/>
        <rFont val="Arial"/>
        <family val="2"/>
      </rPr>
      <t>2.10</t>
    </r>
  </si>
  <si>
    <r>
      <rPr>
        <b/>
        <sz val="11"/>
        <rFont val="Arial"/>
        <family val="2"/>
      </rPr>
      <t>Kabine</t>
    </r>
  </si>
  <si>
    <r>
      <rPr>
        <sz val="10"/>
        <rFont val="Arial"/>
        <family val="2"/>
      </rPr>
      <t>N03 = Beschreibung beifügen!</t>
    </r>
  </si>
  <si>
    <r>
      <rPr>
        <sz val="10"/>
        <rFont val="Arial"/>
        <family val="2"/>
      </rPr>
      <t>elektrisch verstell- und beheizbare Außenspiegel; beifahrerseitig Rampen- und EU-Frontspiegel</t>
    </r>
  </si>
  <si>
    <r>
      <rPr>
        <sz val="10"/>
        <rFont val="Arial"/>
        <family val="2"/>
      </rPr>
      <t>beheizbare Weitwinkelspiegel links und rechts</t>
    </r>
  </si>
  <si>
    <r>
      <rPr>
        <sz val="10"/>
        <rFont val="Arial"/>
        <family val="2"/>
      </rPr>
      <t xml:space="preserve">Sind die Weitwinkelspiegel links und rechts auch elektrisch verstellbar?
</t>
    </r>
    <r>
      <rPr>
        <sz val="10"/>
        <rFont val="Arial"/>
        <family val="2"/>
      </rPr>
      <t xml:space="preserve">Nein = 0 Punkte
</t>
    </r>
    <r>
      <rPr>
        <sz val="10"/>
        <rFont val="Arial"/>
        <family val="2"/>
      </rPr>
      <t xml:space="preserve">Ja, eine Seite = 30 Punkte
</t>
    </r>
    <r>
      <rPr>
        <sz val="10"/>
        <rFont val="Arial"/>
        <family val="2"/>
      </rPr>
      <t>Ja, beide Seiten = 100 Punkte</t>
    </r>
  </si>
  <si>
    <r>
      <rPr>
        <sz val="14"/>
        <rFont val="Arial"/>
        <family val="2"/>
      </rPr>
      <t xml:space="preserve">□ </t>
    </r>
    <r>
      <rPr>
        <sz val="10"/>
        <rFont val="Arial"/>
        <family val="2"/>
      </rPr>
      <t xml:space="preserve">Ja, beide Seiten
</t>
    </r>
    <r>
      <rPr>
        <sz val="14"/>
        <rFont val="Arial"/>
        <family val="2"/>
      </rPr>
      <t xml:space="preserve">□ </t>
    </r>
    <r>
      <rPr>
        <sz val="10"/>
        <rFont val="Arial"/>
        <family val="2"/>
      </rPr>
      <t xml:space="preserve">Ja, eine Seite
</t>
    </r>
    <r>
      <rPr>
        <sz val="14"/>
        <rFont val="Arial"/>
        <family val="2"/>
      </rPr>
      <t xml:space="preserve">□ </t>
    </r>
    <r>
      <rPr>
        <sz val="10"/>
        <rFont val="Arial"/>
        <family val="2"/>
      </rPr>
      <t>Nein</t>
    </r>
  </si>
  <si>
    <r>
      <rPr>
        <b/>
        <sz val="11"/>
        <rFont val="Arial"/>
        <family val="2"/>
      </rPr>
      <t>2.11</t>
    </r>
  </si>
  <si>
    <r>
      <rPr>
        <b/>
        <sz val="11"/>
        <rFont val="Arial"/>
        <family val="2"/>
      </rPr>
      <t>Innenausstattung Kabine</t>
    </r>
  </si>
  <si>
    <r>
      <rPr>
        <sz val="10"/>
        <rFont val="Arial"/>
        <family val="2"/>
      </rPr>
      <t>handgeführter Suchscheinwerfer 24 V mit Taster und Spiralkabel (Modell Hella Marine LED oder gleichwertig) im Bereich des Beifahrers</t>
    </r>
  </si>
  <si>
    <r>
      <rPr>
        <sz val="10"/>
        <rFont val="Arial"/>
        <family val="2"/>
      </rPr>
      <t>Kopfstützen für alle Sitze</t>
    </r>
  </si>
  <si>
    <r>
      <rPr>
        <sz val="10"/>
        <rFont val="Arial"/>
        <family val="2"/>
      </rPr>
      <t>Von jedem Sitzplatz in der Kabine muss die Lagerung eines Nothammers mit integriertem Gurtmesser zugänglich sein.</t>
    </r>
  </si>
  <si>
    <r>
      <rPr>
        <b/>
        <sz val="11"/>
        <rFont val="Arial"/>
        <family val="2"/>
      </rPr>
      <t>2.12</t>
    </r>
  </si>
  <si>
    <r>
      <rPr>
        <b/>
        <sz val="11"/>
        <rFont val="Arial"/>
        <family val="2"/>
      </rPr>
      <t>Anzeigegeräte</t>
    </r>
  </si>
  <si>
    <r>
      <rPr>
        <sz val="10"/>
        <rFont val="Arial"/>
        <family val="2"/>
      </rPr>
      <t>Tachometer ohne Fahrtenschreiber</t>
    </r>
  </si>
  <si>
    <r>
      <rPr>
        <b/>
        <sz val="11"/>
        <rFont val="Arial"/>
        <family val="2"/>
      </rPr>
      <t>Elektrische Anlage</t>
    </r>
  </si>
  <si>
    <r>
      <rPr>
        <sz val="10"/>
        <rFont val="Arial"/>
        <family val="2"/>
      </rPr>
      <t>Kapazität:</t>
    </r>
  </si>
  <si>
    <r>
      <rPr>
        <sz val="10"/>
        <rFont val="Arial"/>
        <family val="2"/>
      </rPr>
      <t>ohne Batterie-Hauptschalter</t>
    </r>
  </si>
  <si>
    <r>
      <rPr>
        <sz val="10"/>
        <rFont val="Arial"/>
        <family val="2"/>
      </rPr>
      <t>Tiefentladungsschutz für Batterien</t>
    </r>
  </si>
  <si>
    <r>
      <rPr>
        <sz val="10"/>
        <rFont val="Arial"/>
        <family val="2"/>
      </rPr>
      <t>Die Batterien sind auf einem Auszug zu lagern und für Montage- und Prüfarbeiten von der Standfläche des Fahrzeuges zugänglich.</t>
    </r>
  </si>
  <si>
    <r>
      <rPr>
        <sz val="10"/>
        <rFont val="Arial"/>
        <family val="2"/>
      </rPr>
      <t>Leistung:</t>
    </r>
  </si>
  <si>
    <r>
      <rPr>
        <sz val="10"/>
        <rFont val="Arial"/>
        <family val="2"/>
      </rPr>
      <t>parametrierbares Sondermodul zur Gewährleistung einer Schnittstelle für den Aufbauhersteller</t>
    </r>
  </si>
  <si>
    <r>
      <rPr>
        <b/>
        <sz val="11"/>
        <rFont val="Arial"/>
        <family val="2"/>
      </rPr>
      <t>2.15</t>
    </r>
  </si>
  <si>
    <r>
      <rPr>
        <b/>
        <sz val="11"/>
        <rFont val="Arial"/>
        <family val="2"/>
      </rPr>
      <t>Sonstiges</t>
    </r>
  </si>
  <si>
    <r>
      <rPr>
        <sz val="10"/>
        <rFont val="Arial"/>
        <family val="2"/>
      </rPr>
      <t>Wagenheber und herstellerabhängiges Bordwerkzeug</t>
    </r>
  </si>
  <si>
    <r>
      <rPr>
        <sz val="10"/>
        <rFont val="Arial"/>
        <family val="2"/>
      </rPr>
      <t>Verbandkasten gemäß StVZO mit einer Haltbarkeit von mind. 3 Jahren bei Auslieferung</t>
    </r>
  </si>
  <si>
    <r>
      <rPr>
        <sz val="10"/>
        <rFont val="Arial"/>
        <family val="2"/>
      </rPr>
      <t>zwei identische Warndreiecke nach StVZO</t>
    </r>
  </si>
  <si>
    <r>
      <rPr>
        <sz val="10"/>
        <rFont val="Arial"/>
        <family val="2"/>
      </rPr>
      <t>zwei identische Warnleuchten nach StVZO, inkl. Batterien</t>
    </r>
  </si>
  <si>
    <r>
      <rPr>
        <sz val="10"/>
        <rFont val="Arial"/>
        <family val="2"/>
      </rPr>
      <t>zwei identische Unterlegkeile passend zur Reifengröße</t>
    </r>
  </si>
  <si>
    <r>
      <rPr>
        <b/>
        <sz val="10"/>
        <rFont val="Arial"/>
        <family val="2"/>
      </rPr>
      <t>Die mit einem "G" gekennzeichneten Grundanforderungen der Gruppe 2 müssen vollständig erfüllt werden.</t>
    </r>
  </si>
  <si>
    <r>
      <rPr>
        <b/>
        <u/>
        <sz val="14"/>
        <rFont val="Arial"/>
        <family val="2"/>
      </rPr>
      <t>Aufbau</t>
    </r>
  </si>
  <si>
    <r>
      <rPr>
        <b/>
        <sz val="11"/>
        <rFont val="Arial"/>
        <family val="2"/>
      </rPr>
      <t>Allgemein</t>
    </r>
  </si>
  <si>
    <r>
      <rPr>
        <sz val="10"/>
        <rFont val="Arial"/>
        <family val="2"/>
      </rPr>
      <t>Eine spannungsfreie Lagerung des Aufbaus auf dem Fahrgestell ist so zu realisieren, dass eine Materialüberbeanspruchung des Aufbaus im Fahrbetrieb vermieden wird.</t>
    </r>
  </si>
  <si>
    <r>
      <rPr>
        <sz val="10"/>
        <rFont val="Arial"/>
        <family val="2"/>
      </rPr>
      <t xml:space="preserve">Die Auftritte vor der Hinterachse haben eine Belastbarkeit von:
</t>
    </r>
    <r>
      <rPr>
        <sz val="10"/>
        <rFont val="Arial"/>
        <family val="2"/>
      </rPr>
      <t xml:space="preserve">A) ≥ 240 kg = 0 Punkte
</t>
    </r>
    <r>
      <rPr>
        <sz val="10"/>
        <rFont val="Arial"/>
        <family val="2"/>
      </rPr>
      <t xml:space="preserve">B) ≥ 270 kg = 100 Punkte
</t>
    </r>
    <r>
      <rPr>
        <sz val="10"/>
        <rFont val="Arial"/>
        <family val="2"/>
      </rPr>
      <t>C) ≥ 300 kg = 200 Punkte</t>
    </r>
  </si>
  <si>
    <r>
      <rPr>
        <sz val="10"/>
        <rFont val="Arial"/>
        <family val="2"/>
      </rPr>
      <t>max. Belastbarkeit:</t>
    </r>
  </si>
  <si>
    <r>
      <rPr>
        <sz val="10"/>
        <rFont val="Arial"/>
        <family val="2"/>
      </rPr>
      <t>Jede Öffnungsmechanik und Verriegelung am Aufbau ermöglicht ein sicheres Öffnen und Schließen mit Feuerwehrhandschuhen.</t>
    </r>
  </si>
  <si>
    <r>
      <rPr>
        <sz val="10"/>
        <rFont val="Arial"/>
        <family val="2"/>
      </rPr>
      <t>Alle Auszüge sind in beiden Endstellungen mit selbsttätigen Arretierungen auszustatten.</t>
    </r>
  </si>
  <si>
    <r>
      <rPr>
        <sz val="10"/>
        <rFont val="Arial"/>
        <family val="2"/>
      </rPr>
      <t>Geräte oder in Kästen gelagerte Ausrüstung sind entsprechend dem Diagramm der aktuellen DIN EN 1846-2 Anhang D zu lagern und mit geeigneten Entnahmehilfen zu versehen; Gesamtmasse gem. Norm</t>
    </r>
  </si>
  <si>
    <r>
      <rPr>
        <sz val="10"/>
        <rFont val="Arial"/>
        <family val="2"/>
      </rPr>
      <t>Sofern die Gesamtmasse der zusammen gelagerten Artikel mind. 25 kg ergibt, sind diese auf einem Auszug zu lagern.</t>
    </r>
  </si>
  <si>
    <r>
      <rPr>
        <sz val="10"/>
        <rFont val="Arial"/>
        <family val="2"/>
      </rPr>
      <t>Tragecontainer oder gleichwertige Lagerungen, die der Entnahme von Ausrüstungsgegenständen dienen sind beidseitig mit hinteren Endanschlägen auszustatten.</t>
    </r>
  </si>
  <si>
    <r>
      <rPr>
        <sz val="10"/>
        <rFont val="Arial"/>
        <family val="2"/>
      </rPr>
      <t>Lagerungen für die gesamte Beladung gemäß Anlage 1</t>
    </r>
  </si>
  <si>
    <r>
      <rPr>
        <sz val="10"/>
        <rFont val="Arial"/>
        <family val="2"/>
      </rPr>
      <t>Die Lagerungen verhindern eine selbsttätige Bewegung aus der Lagerung (Ladungssicherung) sowie verschleißfördernde Scheuerstellen durch Bewegungen in der Lagerung (z.B. Kunststoffgleiter).</t>
    </r>
  </si>
  <si>
    <r>
      <rPr>
        <b/>
        <sz val="11"/>
        <rFont val="Arial"/>
        <family val="2"/>
      </rPr>
      <t>Geräteräume</t>
    </r>
  </si>
  <si>
    <r>
      <rPr>
        <b/>
        <u/>
        <sz val="14"/>
        <rFont val="Arial"/>
        <family val="2"/>
      </rPr>
      <t>Sonderausstattung</t>
    </r>
  </si>
  <si>
    <r>
      <rPr>
        <b/>
        <sz val="11"/>
        <rFont val="Arial"/>
        <family val="2"/>
      </rPr>
      <t>Elektrotechnische Ausstattung</t>
    </r>
  </si>
  <si>
    <r>
      <rPr>
        <sz val="10"/>
        <rFont val="Arial"/>
        <family val="2"/>
      </rPr>
      <t>Eine Erhöhung des Innenlärmpegels durch den Kompressorbetrieb ist auszuschließen.</t>
    </r>
  </si>
  <si>
    <r>
      <rPr>
        <sz val="10"/>
        <rFont val="Arial"/>
        <family val="2"/>
      </rPr>
      <t>N09 = Beschreibung beifügen!</t>
    </r>
  </si>
  <si>
    <r>
      <rPr>
        <sz val="10"/>
        <rFont val="Arial"/>
        <family val="2"/>
      </rPr>
      <t>N10 = Beschreibung beifügen!</t>
    </r>
  </si>
  <si>
    <r>
      <rPr>
        <sz val="10"/>
        <rFont val="Arial"/>
        <family val="2"/>
      </rPr>
      <t>Fest eingebautes Automatik-Ladegerät 230 V mit wählbaren Ladekennlinien für die Starterbatterien; Temperaturüberwachung; automatische Umschaltung auf Ladeerhaltung; Beim Erreichen einer kritischen Temperatur (ca. 55-60 °C), bei Netzausfall oder bei Fehlverhalten müssen die Batterien vom Ladegerät getrennt  werden; Nennladestrom mind. 10 % vom Zahlenwert der Starterbatteriekapazität zuzüglich der benötigten Ladeströme aller installierten Ladegeräte bzw. Verbraucher</t>
    </r>
  </si>
  <si>
    <r>
      <rPr>
        <sz val="10"/>
        <rFont val="Arial"/>
        <family val="2"/>
      </rPr>
      <t>Alle Laderäume, die der Unterbringung von Geräten bzw. Ausrüstungsgegenständen dienen, sind zwecks Einsehbarkeit über alle Ebenen mit LED-Bändern ausreichend, schatten- und blendfrei zu beleuchten.</t>
    </r>
  </si>
  <si>
    <r>
      <rPr>
        <sz val="10"/>
        <rFont val="Arial"/>
        <family val="2"/>
      </rPr>
      <t>Akustisches und optisches Signal am Fahrerbedienstand beim Lösen der Feststellbremse und noch ausgefahrener Einsatzstellenbeleuchtung.</t>
    </r>
  </si>
  <si>
    <r>
      <rPr>
        <b/>
        <sz val="11"/>
        <rFont val="Arial"/>
        <family val="2"/>
      </rPr>
      <t>Funktechnische Ausstattung</t>
    </r>
  </si>
  <si>
    <r>
      <rPr>
        <sz val="10"/>
        <rFont val="Arial"/>
        <family val="2"/>
      </rPr>
      <t>Funkhauptschalter mit einstellbarem Zeitabfall</t>
    </r>
  </si>
  <si>
    <r>
      <rPr>
        <b/>
        <sz val="11"/>
        <rFont val="Arial"/>
        <family val="2"/>
      </rPr>
      <t>Lichttechnische Ausstattung</t>
    </r>
  </si>
  <si>
    <r>
      <rPr>
        <sz val="10"/>
        <rFont val="Arial"/>
        <family val="2"/>
      </rPr>
      <t>Das automatische Einfahren der Einsatzstellenbeleuchtung über das Signal der Feststellbremse ist nur zulässig, wenn im Bereich des Hebels der Feststellbremse ein Bedienelement zum Anhalten der vorher initialisierten Bewegung der Einsatzstellenbeleuchtung vorhanden ist. (Maschinenrichtlinie beachten)</t>
    </r>
  </si>
  <si>
    <r>
      <rPr>
        <b/>
        <sz val="14"/>
        <rFont val="Arial"/>
        <family val="2"/>
      </rPr>
      <t>Farbgebung und Kennzeichnung</t>
    </r>
  </si>
  <si>
    <r>
      <rPr>
        <sz val="10"/>
        <rFont val="Arial"/>
        <family val="2"/>
      </rPr>
      <t>Dachkennzeichnung nach DIN 14035</t>
    </r>
  </si>
  <si>
    <r>
      <rPr>
        <sz val="10"/>
        <rFont val="Arial"/>
        <family val="2"/>
      </rPr>
      <t>Die tatsächlichen Abmessungen des Fahrzeugs (Länge, Höhe und Breite inkl. Spiegel sowie zul. Gesamtmasse) sind im Sichtbereich des Fahrers anzubringen.</t>
    </r>
  </si>
  <si>
    <r>
      <rPr>
        <b/>
        <u/>
        <sz val="14"/>
        <rFont val="Arial"/>
        <family val="2"/>
      </rPr>
      <t>Beladung</t>
    </r>
  </si>
  <si>
    <r>
      <rPr>
        <b/>
        <sz val="10"/>
        <rFont val="Arial"/>
        <family val="2"/>
      </rPr>
      <t>Schutzkleidung und Schutzgerät</t>
    </r>
  </si>
  <si>
    <r>
      <rPr>
        <b/>
        <sz val="10"/>
        <rFont val="Arial"/>
        <family val="2"/>
      </rPr>
      <t>Beleuchtungs-, Signal- und Fernmeldegerät</t>
    </r>
  </si>
  <si>
    <r>
      <rPr>
        <b/>
        <sz val="10"/>
        <rFont val="Arial"/>
        <family val="2"/>
      </rPr>
      <t>Arbeitsgerät</t>
    </r>
  </si>
  <si>
    <r>
      <rPr>
        <b/>
        <sz val="10"/>
        <rFont val="Arial"/>
        <family val="2"/>
      </rPr>
      <t>Handwerkszeug und Messgerät</t>
    </r>
  </si>
  <si>
    <r>
      <rPr>
        <sz val="10"/>
        <rFont val="Arial"/>
        <family val="2"/>
      </rPr>
      <t>Das Multifunktionale Hebel-/Brechwerkzeug ist zusammen mit dem Spalthammer im Tragegeschirr einsatzbereit zu verlasten.</t>
    </r>
  </si>
  <si>
    <r>
      <rPr>
        <sz val="18"/>
        <rFont val="Arial"/>
        <family val="2"/>
      </rPr>
      <t>!</t>
    </r>
  </si>
  <si>
    <r>
      <rPr>
        <b/>
        <u/>
        <sz val="14"/>
        <rFont val="Arial"/>
        <family val="2"/>
      </rPr>
      <t>Maße und Massen</t>
    </r>
  </si>
  <si>
    <r>
      <rPr>
        <b/>
        <sz val="11"/>
        <rFont val="Arial"/>
        <family val="2"/>
      </rPr>
      <t>Maßangaben</t>
    </r>
  </si>
  <si>
    <r>
      <rPr>
        <b/>
        <u/>
        <sz val="14"/>
        <rFont val="Arial"/>
        <family val="2"/>
      </rPr>
      <t>Leistungserfüllung und Lieferung</t>
    </r>
  </si>
  <si>
    <r>
      <rPr>
        <b/>
        <sz val="11"/>
        <rFont val="Arial"/>
        <family val="2"/>
      </rPr>
      <t>Baubegleitung</t>
    </r>
  </si>
  <si>
    <r>
      <rPr>
        <b/>
        <sz val="11"/>
        <rFont val="Arial"/>
        <family val="2"/>
      </rPr>
      <t>Wartung und Service</t>
    </r>
  </si>
  <si>
    <r>
      <rPr>
        <sz val="10"/>
        <rFont val="Arial"/>
        <family val="2"/>
      </rPr>
      <t xml:space="preserve">N13 = Serviceunterlagen beifügen!
</t>
    </r>
    <r>
      <rPr>
        <sz val="14"/>
        <rFont val="Arial"/>
        <family val="2"/>
      </rPr>
      <t xml:space="preserve">□ </t>
    </r>
    <r>
      <rPr>
        <sz val="10"/>
        <rFont val="Arial"/>
        <family val="2"/>
      </rPr>
      <t xml:space="preserve">Ja   </t>
    </r>
    <r>
      <rPr>
        <sz val="14"/>
        <rFont val="Arial"/>
        <family val="2"/>
      </rPr>
      <t xml:space="preserve">□ </t>
    </r>
    <r>
      <rPr>
        <sz val="10"/>
        <rFont val="Arial"/>
        <family val="2"/>
      </rPr>
      <t>Nein</t>
    </r>
  </si>
  <si>
    <r>
      <rPr>
        <sz val="10"/>
        <rFont val="Arial"/>
        <family val="2"/>
      </rPr>
      <t xml:space="preserve">N14 = Postanschrift der Standorte beifügen!
</t>
    </r>
    <r>
      <rPr>
        <sz val="10"/>
        <rFont val="Arial"/>
        <family val="2"/>
      </rPr>
      <t>Anzahl:</t>
    </r>
  </si>
  <si>
    <r>
      <rPr>
        <b/>
        <sz val="11"/>
        <rFont val="Arial"/>
        <family val="2"/>
      </rPr>
      <t>Garantie / Gewährleistung</t>
    </r>
  </si>
  <si>
    <r>
      <rPr>
        <sz val="10"/>
        <rFont val="Arial"/>
        <family val="2"/>
      </rPr>
      <t>Monate:</t>
    </r>
  </si>
  <si>
    <r>
      <rPr>
        <sz val="10"/>
        <rFont val="Arial"/>
        <family val="2"/>
      </rPr>
      <t xml:space="preserve">Angabe der Herstellergarantie gegen Durchrostung für das Fahrgestell ab Erstzulassung
</t>
    </r>
    <r>
      <rPr>
        <sz val="10"/>
        <rFont val="Arial"/>
        <family val="2"/>
      </rPr>
      <t xml:space="preserve">≥ 24 Monate = 0 Punkte
</t>
    </r>
    <r>
      <rPr>
        <sz val="10"/>
        <rFont val="Arial"/>
        <family val="2"/>
      </rPr>
      <t xml:space="preserve">≥ 36 Monate = 25 Punkte
</t>
    </r>
    <r>
      <rPr>
        <sz val="10"/>
        <rFont val="Arial"/>
        <family val="2"/>
      </rPr>
      <t xml:space="preserve">≥ 48 Monate = 50 Punkte
</t>
    </r>
    <r>
      <rPr>
        <sz val="10"/>
        <rFont val="Arial"/>
        <family val="2"/>
      </rPr>
      <t>≥ 72 Monate = 75 Punkte</t>
    </r>
  </si>
  <si>
    <r>
      <rPr>
        <sz val="10"/>
        <rFont val="Arial"/>
        <family val="2"/>
      </rPr>
      <t xml:space="preserve">Herstellergarantie für den Aufbau ab Erstzulassung Fahrzeug, ohne Zusatzbedingungen
</t>
    </r>
    <r>
      <rPr>
        <sz val="10"/>
        <rFont val="Arial"/>
        <family val="2"/>
      </rPr>
      <t xml:space="preserve">≥ 24 Monate = 0 Punkte
</t>
    </r>
    <r>
      <rPr>
        <sz val="10"/>
        <rFont val="Arial"/>
        <family val="2"/>
      </rPr>
      <t xml:space="preserve">≥ 36 Monate = 25 Punkte
</t>
    </r>
    <r>
      <rPr>
        <sz val="10"/>
        <rFont val="Arial"/>
        <family val="2"/>
      </rPr>
      <t xml:space="preserve">≥ 48 Monate = 50 Punkte
</t>
    </r>
    <r>
      <rPr>
        <sz val="10"/>
        <rFont val="Arial"/>
        <family val="2"/>
      </rPr>
      <t>≥ 72 Monate = 75 Punkte</t>
    </r>
  </si>
  <si>
    <r>
      <rPr>
        <sz val="10"/>
        <rFont val="Arial"/>
        <family val="2"/>
      </rPr>
      <t xml:space="preserve">Angabe der Garantie für die angebotene Beladung ab Erstzulassung
</t>
    </r>
    <r>
      <rPr>
        <sz val="10"/>
        <rFont val="Arial"/>
        <family val="2"/>
      </rPr>
      <t xml:space="preserve">≥ 24 Monate = 0 Punkte
</t>
    </r>
    <r>
      <rPr>
        <sz val="10"/>
        <rFont val="Arial"/>
        <family val="2"/>
      </rPr>
      <t xml:space="preserve">≥ 36 Monate = 25 Punkte
</t>
    </r>
    <r>
      <rPr>
        <sz val="10"/>
        <rFont val="Arial"/>
        <family val="2"/>
      </rPr>
      <t xml:space="preserve">≥ 48 Monate = 50 Punkte
</t>
    </r>
    <r>
      <rPr>
        <sz val="10"/>
        <rFont val="Arial"/>
        <family val="2"/>
      </rPr>
      <t>≥ 72 Monate = 75 Punkte</t>
    </r>
  </si>
  <si>
    <r>
      <rPr>
        <b/>
        <sz val="11"/>
        <rFont val="Arial"/>
        <family val="2"/>
      </rPr>
      <t>Dokumentation in deutscher Sprache</t>
    </r>
  </si>
  <si>
    <r>
      <rPr>
        <sz val="10"/>
        <rFont val="Arial"/>
        <family val="2"/>
      </rPr>
      <t xml:space="preserve">Nach Zuschlagserteilung übersendet der Auftragnehmer (AN) zur Vorbereitung des Auftaktgespräches folgende Unterlagen an die künftigen Auftraggeber:
</t>
    </r>
    <r>
      <rPr>
        <sz val="10"/>
        <rFont val="Arial"/>
        <family val="2"/>
      </rPr>
      <t xml:space="preserve">- Angebots-Konfigurationen von Fahrgestell, Aufbau und Beladung
</t>
    </r>
    <r>
      <rPr>
        <sz val="10"/>
        <rFont val="Arial"/>
        <family val="2"/>
      </rPr>
      <t xml:space="preserve">- Muster Beladeplan
</t>
    </r>
    <r>
      <rPr>
        <sz val="10"/>
        <rFont val="Arial"/>
        <family val="2"/>
      </rPr>
      <t>- offene Fragen des AN</t>
    </r>
  </si>
  <si>
    <r>
      <rPr>
        <sz val="10"/>
        <rFont val="Arial"/>
        <family val="2"/>
      </rPr>
      <t xml:space="preserve">Zur technischen Abnahme sind alle nach DIN EN 1846-2 notwendigen Prüfnachweise und Dokumentationen (EMV- Bestätigung) vorzulegen mit:
</t>
    </r>
    <r>
      <rPr>
        <sz val="10"/>
        <rFont val="Arial"/>
        <family val="2"/>
      </rPr>
      <t xml:space="preserve">- Kopie der Dokumentation der Ablieferungsinspektion des Fahrgestellherstellers
</t>
    </r>
    <r>
      <rPr>
        <sz val="10"/>
        <rFont val="Arial"/>
        <family val="2"/>
      </rPr>
      <t>- digitalisierte Dokumentation der Fahrzeugserie</t>
    </r>
  </si>
  <si>
    <r>
      <rPr>
        <b/>
        <sz val="11"/>
        <rFont val="Arial"/>
        <family val="2"/>
      </rPr>
      <t>Lieferung</t>
    </r>
  </si>
  <si>
    <r>
      <rPr>
        <sz val="10"/>
        <rFont val="Arial"/>
        <family val="2"/>
      </rPr>
      <t>I</t>
    </r>
  </si>
  <si>
    <r>
      <rPr>
        <u/>
        <sz val="10"/>
        <rFont val="Arial"/>
        <family val="2"/>
      </rPr>
      <t>      </t>
    </r>
    <r>
      <rPr>
        <sz val="10"/>
        <rFont val="Arial"/>
        <family val="2"/>
      </rPr>
      <t>.KW 202</t>
    </r>
    <r>
      <rPr>
        <u/>
        <sz val="10"/>
        <rFont val="Arial"/>
        <family val="2"/>
      </rPr>
      <t>     </t>
    </r>
  </si>
  <si>
    <r>
      <rPr>
        <sz val="10"/>
        <rFont val="Arial"/>
        <family val="2"/>
      </rPr>
      <t>Die Lieferung und Übergabe der Gesamtleistung wird bei Beauftragung innerhalb der Bindefrist bis zum Freitag der angebenen Kalenderwoche zugesichert.</t>
    </r>
  </si>
  <si>
    <t>alle Schlösser der Kabine über Fernbedienung gleichschließend</t>
  </si>
  <si>
    <t>Motorleistung mind. 235 kW, mind. 1.150 Nm Drehmoment und
Erfüllung der Leistungsanforderungen nach DIN EN 1846-2</t>
  </si>
  <si>
    <t>Die Abgasanlage muss den Anschluss für ortsfeste Abgasabführungssysteme auf der linken Fahrzeugseite gewährleisten (z.B. Fabrikat Nederman oder Plymovent mit pneumatischer Befestigung).</t>
  </si>
  <si>
    <t>Beleuchtung (weiß) der Trittstufen zur Kabine, geschaltet über Türkontaktschalter</t>
  </si>
  <si>
    <t>Nebelschlussleuchte und Rückfahrscheinwerfer jeweils links und rechts in LED Ausführung</t>
  </si>
  <si>
    <t>Innenbeleuchtung der Kabine in LED, geschaltet über Türkontaktschalter</t>
  </si>
  <si>
    <t>Lieferung und Montage eines Schlüsselkastens mit Zahlenschloss</t>
  </si>
  <si>
    <t>zwei 12V Batterien, mind. 175 Ah</t>
  </si>
  <si>
    <t>Geräteraumverschlüsse als Rollladen mit Drehstabverriegelung, dicht schließend, abschließbar und gleichschließend</t>
  </si>
  <si>
    <t>Am Heck hochgesetzte zusätzliche LED Rück-, Brems- und Blinkleuchten</t>
  </si>
  <si>
    <t>zwei bauartgenehmigte LED Rückfahrscheinwerfer zur Ausleuchtung der Hinterachsspur; zwischen den Achsen blendfrei montiert; geschaltet über Standlicht und Rückwärtsfahrstufe</t>
  </si>
  <si>
    <t>nach unten abgewinkelte, blendfreie LED-Umfeldbeleuchtung an der linken und rechten Fahrzeugseite über den Geräteräumen; Initialisierung über Drucktaster, Standlicht und Geschwindigkeitssensor (Schaltpunkt 8 km/h)</t>
  </si>
  <si>
    <t>230 V Einspeisung auf der Fahrerseite für das Automatik-Ladegerät; mit Motoranlasssperre und Auswurf; geschützte Installation; mit selbstschließender Abdeckung; optische Statusanzeige der Fahrzeugbatterien und integrierter Drucklufteinspeisung, die eine Einspeisung über Schuko Steckdosen aus dem öffentlichen 230 V Netz ermöglicht (Rettbox Air oder glw.); Die 230 V- Installationen und Bauelemente sind so ausgelegt (z.B. RCD, allpolige Absicherung), dass eine Einspeisung über eine Anschlussleitung mit einem Schukostecker mind. IP 67 möglich ist.</t>
  </si>
  <si>
    <t>Fahrgestell, Kotflügel und Stoßfänger lackiert in RAL 9010</t>
  </si>
  <si>
    <t>retroreflektierende Konturmarkierung entsprechend ECE-R 104 an den Fahrzeugseiten in zitronengelb reflex</t>
  </si>
  <si>
    <t>Der für den vorgesehenen Einsatzzweck vorgeschriebene Reifenfülldruck muss dauerhaft lesbar über den Rädern angegeben werden.</t>
  </si>
  <si>
    <t>1.</t>
  </si>
  <si>
    <t>Fahrzeuggesamthöhe in mm:</t>
  </si>
  <si>
    <t>2.</t>
  </si>
  <si>
    <t>Motorleistung:                                                                Drehmoment:</t>
  </si>
  <si>
    <t>Das angebotene Fahrzeug ist mit Hinterachsantrieb und einem zuschaltbaren Vorderachsantrieb ausgestattet? Nein = 0 Punkte Ja = 100 Punkte</t>
  </si>
  <si>
    <t>Alle Räder mit Radabdeckungen und Schmutzfänger entsprechend § 36a StVZO.</t>
  </si>
  <si>
    <t>Nennladestrom:                                                                        max. Ladestrom:
verfügbare Ladekennlinien angeben:</t>
  </si>
  <si>
    <t>7.</t>
  </si>
  <si>
    <t>8.</t>
  </si>
  <si>
    <t>3.1</t>
  </si>
  <si>
    <t>3.</t>
  </si>
  <si>
    <t>3.2</t>
  </si>
  <si>
    <t>3.3</t>
  </si>
  <si>
    <t>4.</t>
  </si>
  <si>
    <t>4.1</t>
  </si>
  <si>
    <t>4.2</t>
  </si>
  <si>
    <t>4.3</t>
  </si>
  <si>
    <t>5.</t>
  </si>
  <si>
    <t>6.</t>
  </si>
  <si>
    <t>6.1</t>
  </si>
  <si>
    <t>7.1</t>
  </si>
  <si>
    <t>6.2</t>
  </si>
  <si>
    <t>6.3</t>
  </si>
  <si>
    <t>6.4</t>
  </si>
  <si>
    <t>6.5</t>
  </si>
  <si>
    <t>8.1</t>
  </si>
  <si>
    <t>8.2</t>
  </si>
  <si>
    <t>8.3</t>
  </si>
  <si>
    <t>8.4</t>
  </si>
  <si>
    <t>Die mit einem "G" gekennzeichneten Grundanforderungen der Gruppe 8 müssen vollständig erfüllt werden.</t>
  </si>
  <si>
    <t>Die mit einem "G" gekennzeichneten Grundanforderungen der Gruppe 7 müssen vollständig erfüllt werden.</t>
  </si>
  <si>
    <t>Die mit einem "G" gekennzeichneten Grundanforderungen der Gruppe 6 müssen vollständig erfüllt werden.</t>
  </si>
  <si>
    <t>Die mit einem "G" gekennzeichneten Grundanforderungen der Gruppe 5 müssen vollständig erfüllt werden.</t>
  </si>
  <si>
    <t>Die mit einem "G" gekennzeichneten Grundanforderungen der Gruppe 4 müssen vollständig erfüllt werden.</t>
  </si>
  <si>
    <t>Die mit einem "G" gekennzeichneten Grundanforderungen der Gruppe 3 müssen vollständig erfüllt werden.</t>
  </si>
  <si>
    <t>Hersteller:                                                                            Typ:</t>
  </si>
  <si>
    <t>N04 = Beschreibung beifügen!                                       N05 = Zeichnung beifügen!
N16 = Konfiguration beifügen!</t>
  </si>
  <si>
    <r>
      <rPr>
        <sz val="10"/>
        <rFont val="Arial"/>
        <family val="2"/>
      </rPr>
      <t>Geräteraumbeleuchtung in LED-Technik, je Geräteraum links, rechts und oben, bei Öffnung selbstschaltend</t>
    </r>
    <r>
      <rPr>
        <sz val="10"/>
        <rFont val="Arial"/>
        <family val="2"/>
      </rPr>
      <t>, warmweiss</t>
    </r>
  </si>
  <si>
    <t>Lieferung und Montage einer Durchsageeinrichtung inkl. einfacher Aufschaltung des Radios und Stabmikrofon.</t>
  </si>
  <si>
    <r>
      <t>Astabweiser oder gleichwertige Schutzmaßnahme gegen eine mechanische Beanspruchung der vorderen Kennleuchten und der akustische Warnanlage Martinhorn</t>
    </r>
    <r>
      <rPr>
        <sz val="10"/>
        <rFont val="Arial"/>
        <family val="2"/>
      </rPr>
      <t>, sofern erforderlich.</t>
    </r>
  </si>
  <si>
    <t>Kartenleseleuchte LED (Schwanenhals) mit separatem Schalter auf der Fahrer- und Beifahrerseite (Länge min. 30 cm)</t>
  </si>
  <si>
    <t>In der Kabine darf der maximale Messwert des Innen-Lärmpegels ohne eingeschaltetes Sondersignal 80 dB(A) nicht überschreiten.</t>
  </si>
  <si>
    <t>eindeutige, deutschsprachige Beschriftung der Sicherungsbelegung für das Fahrgestell und den Aufbau</t>
  </si>
  <si>
    <t>Die Antennenanschlusskabel haben beidseitig eine FME-Buchse, eine Überlänge von mind. 1,50 m und verfügen über eine Schirmdämpfung &gt;70 dB bei 400 MHz.</t>
  </si>
  <si>
    <t>Bewertungsmatrix nach UfAB VI - Gewichtete Richtwertmethode (Referenzwert)</t>
  </si>
  <si>
    <t xml:space="preserve">Diese Excel-Datei ist als Hilfsmittel gedacht und soll beispielhaft die Anwendung der Richtwertmethoden nach UfAB V darstellen. Eine Gewähr bzw. Haftung für Ergebnisse, die mit dem Einsatz dieser Datei ermittelt werden, kann nicht übernommen werden. Eine ggf. auch unbeabsichtigte Änderung der hinterlegten Formeln kann zu unrichtigen Ergebnissen führen. Werden mehr oder weniger Angebote als im verzeichneten Beispiel eingetragen, sind die Tabelle und die darin enthaltenen Formeln entsprechend anzupassen bzw. zu verifizieren.  </t>
  </si>
  <si>
    <t>Legende</t>
  </si>
  <si>
    <t>Eingabefeld</t>
  </si>
  <si>
    <t>Ergebnisfeld</t>
  </si>
  <si>
    <t>Verfahrensart</t>
  </si>
  <si>
    <t>Offenes Verfahren 
(EU-weit)</t>
  </si>
  <si>
    <t>Geschäftszeichen</t>
  </si>
  <si>
    <r>
      <t>Gewicht Leistung = G</t>
    </r>
    <r>
      <rPr>
        <b/>
        <vertAlign val="subscript"/>
        <sz val="10"/>
        <rFont val="Arial"/>
        <family val="2"/>
      </rPr>
      <t>(Leistung)</t>
    </r>
  </si>
  <si>
    <r>
      <t>Gewicht Preis = G</t>
    </r>
    <r>
      <rPr>
        <b/>
        <vertAlign val="subscript"/>
        <sz val="10"/>
        <rFont val="Arial"/>
        <family val="2"/>
      </rPr>
      <t>(Preis)</t>
    </r>
    <r>
      <rPr>
        <b/>
        <sz val="10"/>
        <rFont val="Arial"/>
        <family val="2"/>
      </rPr>
      <t xml:space="preserve">  ist gleich 100 - G</t>
    </r>
    <r>
      <rPr>
        <b/>
        <vertAlign val="subscript"/>
        <sz val="10"/>
        <rFont val="Arial"/>
        <family val="2"/>
      </rPr>
      <t>(Leistung)</t>
    </r>
    <r>
      <rPr>
        <b/>
        <sz val="10"/>
        <rFont val="Arial"/>
        <family val="2"/>
      </rPr>
      <t xml:space="preserve"> *</t>
    </r>
  </si>
  <si>
    <r>
      <t>Referenzwert für die Leistung = L</t>
    </r>
    <r>
      <rPr>
        <b/>
        <vertAlign val="subscript"/>
        <sz val="10"/>
        <rFont val="Arial"/>
        <family val="2"/>
      </rPr>
      <t>(Referenzwert)</t>
    </r>
  </si>
  <si>
    <r>
      <t>Referenzwert für den Preis = P</t>
    </r>
    <r>
      <rPr>
        <b/>
        <vertAlign val="subscript"/>
        <sz val="10"/>
        <rFont val="Arial"/>
        <family val="2"/>
      </rPr>
      <t>(Referenzwert)</t>
    </r>
  </si>
  <si>
    <t xml:space="preserve">Bieter/Nr. </t>
  </si>
  <si>
    <t>Referenzwerte</t>
  </si>
  <si>
    <t>Leistungspunkte</t>
  </si>
  <si>
    <t>Preis</t>
  </si>
  <si>
    <r>
      <t>Kennzahl Z = 
G</t>
    </r>
    <r>
      <rPr>
        <b/>
        <vertAlign val="subscript"/>
        <sz val="10"/>
        <rFont val="Arial"/>
        <family val="2"/>
      </rPr>
      <t>(Leistung)</t>
    </r>
    <r>
      <rPr>
        <b/>
        <sz val="10"/>
        <rFont val="Arial"/>
        <family val="2"/>
      </rPr>
      <t xml:space="preserve"> x L</t>
    </r>
    <r>
      <rPr>
        <b/>
        <vertAlign val="subscript"/>
        <sz val="10"/>
        <rFont val="Arial"/>
        <family val="2"/>
      </rPr>
      <t>(Bieter)</t>
    </r>
    <r>
      <rPr>
        <b/>
        <sz val="10"/>
        <rFont val="Arial"/>
        <family val="2"/>
      </rPr>
      <t xml:space="preserve"> / L</t>
    </r>
    <r>
      <rPr>
        <b/>
        <vertAlign val="subscript"/>
        <sz val="10"/>
        <rFont val="Arial"/>
        <family val="2"/>
      </rPr>
      <t>(Referenzwert)</t>
    </r>
    <r>
      <rPr>
        <b/>
        <sz val="10"/>
        <rFont val="Arial"/>
        <family val="2"/>
      </rPr>
      <t xml:space="preserve"> - 
G</t>
    </r>
    <r>
      <rPr>
        <b/>
        <vertAlign val="subscript"/>
        <sz val="10"/>
        <rFont val="Arial"/>
        <family val="2"/>
      </rPr>
      <t>(Preis)</t>
    </r>
    <r>
      <rPr>
        <b/>
        <sz val="10"/>
        <rFont val="Arial"/>
        <family val="2"/>
      </rPr>
      <t xml:space="preserve"> x P</t>
    </r>
    <r>
      <rPr>
        <b/>
        <vertAlign val="subscript"/>
        <sz val="10"/>
        <rFont val="Arial"/>
        <family val="2"/>
      </rPr>
      <t>(Bieter)</t>
    </r>
    <r>
      <rPr>
        <b/>
        <sz val="10"/>
        <rFont val="Arial"/>
        <family val="2"/>
      </rPr>
      <t xml:space="preserve"> / P</t>
    </r>
    <r>
      <rPr>
        <b/>
        <vertAlign val="subscript"/>
        <sz val="10"/>
        <rFont val="Arial"/>
        <family val="2"/>
      </rPr>
      <t xml:space="preserve">(Referenzwert)   </t>
    </r>
    <r>
      <rPr>
        <b/>
        <sz val="10"/>
        <rFont val="Arial"/>
        <family val="2"/>
      </rPr>
      <t>**</t>
    </r>
  </si>
  <si>
    <t>Ermittlung des wirtschaftlichsten Angebots **</t>
  </si>
  <si>
    <r>
      <t xml:space="preserve">* </t>
    </r>
    <r>
      <rPr>
        <b/>
        <sz val="8"/>
        <rFont val="Arial"/>
        <family val="2"/>
      </rPr>
      <t xml:space="preserve">Wichtiger Hinweis: </t>
    </r>
    <r>
      <rPr>
        <sz val="8"/>
        <rFont val="Arial"/>
        <family val="2"/>
      </rPr>
      <t xml:space="preserve">Im Bereich der VOL soll der Gewichtungsfaktor für den Preis nicht unter 30 % liegen. </t>
    </r>
  </si>
  <si>
    <r>
      <t xml:space="preserve">** </t>
    </r>
    <r>
      <rPr>
        <b/>
        <sz val="8"/>
        <rFont val="Arial"/>
        <family val="2"/>
      </rPr>
      <t xml:space="preserve">Wichtiger Hinweis: </t>
    </r>
    <r>
      <rPr>
        <sz val="8"/>
        <rFont val="Arial"/>
        <family val="2"/>
      </rPr>
      <t>Die Rundungsregeln des Excel-Programms können zu einer Beeinflussung der Ergebnisse führen</t>
    </r>
  </si>
  <si>
    <t>€</t>
  </si>
  <si>
    <t>Der Eintrag von Schmutz und Feuchtigkeit in die Geräteräume durch Öffnung der Rollläden, Kabel- oder Rohrdurchführungen ist auszuschließen.</t>
  </si>
  <si>
    <t>Seitliche Umfeldbeleuchtung mit durchgehenden LED Lichtbändern Schutzkl. IP 69.         Nein = 0 Punkte Ja = 200 Punkte</t>
  </si>
  <si>
    <t>Ausführung der Umfeldbeleuchtung in Nah- und Fernbereich, 1.650 lm/m und einer Farbtemperatur von 5.000K. Nein = 0 Punkte  Ja = 300 Punkte</t>
  </si>
  <si>
    <t>Das Fahrzeug ist vor der Übergabe an den Auftraggeber der LSTE zur Technischen Abnahme vorzustellen. Die sachgerechte Abstellung der aufgeführten Positionen aus dem Mängelprotokoll ist der LSTE schriftlich mit Unterschrift zu bestätigen.</t>
  </si>
  <si>
    <r>
      <rPr>
        <sz val="10"/>
        <rFont val="Arial"/>
        <family val="2"/>
      </rPr>
      <t xml:space="preserve">Mit dem Fahrzeug sind u.a. folgende Unterlagen zu übergeben:
</t>
    </r>
    <r>
      <rPr>
        <sz val="10"/>
        <rFont val="Arial"/>
        <family val="2"/>
      </rPr>
      <t xml:space="preserve">- Lieferschein entsprechend der Auftragsbestätigung
</t>
    </r>
    <r>
      <rPr>
        <sz val="10"/>
        <rFont val="Arial"/>
        <family val="2"/>
      </rPr>
      <t xml:space="preserve">- Wiegeprotokoll mit Fahrzeuggesamtmasse sowie VA und HA
</t>
    </r>
    <r>
      <rPr>
        <sz val="10"/>
        <rFont val="Arial"/>
        <family val="2"/>
      </rPr>
      <t xml:space="preserve">- Dokumentation vom Fahrgestell
</t>
    </r>
    <r>
      <rPr>
        <sz val="10"/>
        <rFont val="Arial"/>
        <family val="2"/>
      </rPr>
      <t xml:space="preserve">- Schaltpläne, Bedienungs- und Wartungsanleitungen von Aufbau und eingebauter Ausrüstung auch in digitaler Form
</t>
    </r>
    <r>
      <rPr>
        <sz val="10"/>
        <rFont val="Arial"/>
        <family val="2"/>
      </rPr>
      <t xml:space="preserve">- Bedienungsanleitungen der Beladung im A4-Ordner
</t>
    </r>
    <r>
      <rPr>
        <sz val="10"/>
        <rFont val="Arial"/>
        <family val="2"/>
      </rPr>
      <t xml:space="preserve">- Gutachten gemäß § 21 StVZO
</t>
    </r>
    <r>
      <rPr>
        <sz val="10"/>
        <rFont val="Arial"/>
        <family val="2"/>
      </rPr>
      <t>- Kopie der Dokumentation der Ablieferungsinspektion des Fahrgestellherstellers</t>
    </r>
  </si>
  <si>
    <t>Der Liefereingang des Fahrgestelles beim Auftragnehmer ist bis zum Ende der angegebenen Woche im laufenden Kalenderjahr geplant?</t>
  </si>
  <si>
    <t>G</t>
  </si>
  <si>
    <t>Beheizter Kraftstofffilter</t>
  </si>
  <si>
    <t>Drehstromgenerator mit mind. 120 A, Ausgangsleistung min. 3.360 W</t>
  </si>
  <si>
    <t>zwei LED-Arbeitsscheinwerfer für den vorderen Arbeitsbereich,                                 jeweils mind. 2000 Lumen sofern nicht in Kombination mit der Umfeldbeleuchtung, Initialisierung über Drucktaster, Standlicht und Geschwindigkeitssensor (Schaltpunkt 8 km/h)</t>
  </si>
  <si>
    <t>Handwerkszeug und Messgerät</t>
  </si>
  <si>
    <t>Externe Programmierschnittstelle liefern und montieren</t>
  </si>
  <si>
    <t>Externer BSI-Kartenleser liefern und montieren</t>
  </si>
  <si>
    <t>Sonnenblende außenliegend, ausgelegt für Aufnahme der Arbeits-/Umfeldbeleuchtung</t>
  </si>
  <si>
    <t>Regensensor für Scheibenwischer</t>
  </si>
  <si>
    <t>Abstandstempomat</t>
  </si>
  <si>
    <t xml:space="preserve">Am Fahrzeug ist die Wasserdurchfahrtsfähigkeit (mind. Radnabenmitte) unter Berücksichtigung von Aufbau und zusätzlicher Anbauteile zu kennzeichnen. </t>
  </si>
  <si>
    <t>B</t>
  </si>
  <si>
    <t>□ Wandler-Automtikgetriebe (Hersteller) 200 Punkte
□ Wandler-Automatikgetriebe (extern)  0 Punkte</t>
  </si>
  <si>
    <t>Am Rahmen vorn und hinten je zwei Schäkel 100 kN zur Eigenbergung; gesichert gegen Verlieren; Die Befestigungspunkte am Fahrgestell müssen für je mind. 100 kN ausgelegt sein.</t>
  </si>
  <si>
    <t>LED Hauptscheinwerfer und Blinkleuchten vorn, mit Fernlichtassistent und Schutzgitter</t>
  </si>
  <si>
    <t>Motorunabhängige Zusatzheizung, die bei einem Außentemperaturbereich bis zu minus 15 °C geeignet ist, die gesamte Kabine auf mind. 18 °C zu erwärmen.</t>
  </si>
  <si>
    <t>akustische Warneinrichtung bei Rückwärtsfahrt, zwangsgeschaltet über Rückfahrstufe, nach Initialisierung abschaltbar</t>
  </si>
  <si>
    <t>2.13</t>
  </si>
  <si>
    <t>Fahrzeugaußenbeleuchtung</t>
  </si>
  <si>
    <t>2.14</t>
  </si>
  <si>
    <t>Schwanenhals PTT und ext. Mikrofon für Fahrer liefern und montieren.</t>
  </si>
  <si>
    <t>Besteht das Kabinendach aus nicht leitfähigem Material, ist für den Antennenstrahler ein Gegengewicht von mind. 1 m² Cu oder Al erforderlich.</t>
  </si>
  <si>
    <t>Zusätzliche seitliche Beschriftung, nach Abstimmung mit AG</t>
  </si>
  <si>
    <t>Die gesamte Beladung der Anlage 1 ist ergonomisch, einsatztaktisch sinnvoll und in logischen Gruppen zu lagern und akustisch zu entkoppeln.</t>
  </si>
  <si>
    <t>Es gibt mind. 10 Vertragswerkstätten für das Fahrgestell innerhalb der Länder Brandenburg und Berlin?
Nein = 0 Punkte Ja = 50 Punkte</t>
  </si>
  <si>
    <t>Wieviel autorisierte Vertragswerkstätten gibt es für den Aufbau im Land Brandenburg oder einem benachbarten Bundesland?
A) keine = 0 Punkte
B) mind. 1 = 50 Punkte
C) mind. 2 = 100 Punkte</t>
  </si>
  <si>
    <t>Angabe der Herstellergarantie für das Fahrgestell ab Erstzulassung Fahrzeug
≥ 24 Monate = 0 Punkte
≥ 36 Monate = 25 Punkte
≥ 48 Monate = 50 Punkte
≥ 72 Monate = 75 Punkte</t>
  </si>
  <si>
    <t>Der Aufbauhersteller bietet durch einen eigenen Kundendienst für Reparaturarbeiten einen Vor-Ort-Service an?
Nein = 0 Punkte Ja = 100 Punkte</t>
  </si>
  <si>
    <r>
      <rPr>
        <sz val="14"/>
        <rFont val="Arial"/>
        <family val="2"/>
      </rPr>
      <t xml:space="preserve">□ </t>
    </r>
    <r>
      <rPr>
        <sz val="10"/>
        <rFont val="Arial"/>
        <family val="2"/>
      </rPr>
      <t xml:space="preserve">Ja   1.000 Punkte  </t>
    </r>
    <r>
      <rPr>
        <sz val="14"/>
        <rFont val="Arial"/>
        <family val="2"/>
      </rPr>
      <t xml:space="preserve">□ </t>
    </r>
    <r>
      <rPr>
        <sz val="10"/>
        <rFont val="Arial"/>
        <family val="2"/>
      </rPr>
      <t>Nein   0 Punkte</t>
    </r>
  </si>
  <si>
    <t>Das Fahrgestell entspricht der Kategorie 2 und der Massenklasse M II nach DIN SPEC 14502-1:2016-12 und DIN EN 1846-1</t>
  </si>
  <si>
    <t>elektrische Türfensterheber für Fahrer- und Beifahrerseite</t>
  </si>
  <si>
    <t>Farbe der Innenbeleuchtung der Kabine, wechselfähig weiss/blau</t>
  </si>
  <si>
    <t>Lieferung und Montage einer Kompressorkühlbox (Kühlleistung bis mind. -10°C), Inhalt mind. 6x 1 Liter Standard Getränkeflaschen, geeignet zum Einbau in einer Sitzbank oder einer anderen verdeckten Bauweise</t>
  </si>
  <si>
    <t>Sicherungsautomaten für die Bordelektrik des Aufbaus</t>
  </si>
  <si>
    <t>Bruttopreis für das jeweilige Löschgruppenfahrzeug (ohne Beladung)</t>
  </si>
  <si>
    <t>Einzelpreis</t>
  </si>
  <si>
    <t>Gesamt</t>
  </si>
  <si>
    <t>Das Fahrzeug hat bei Leermasse eine Gesamthöhe von max. 3.300 mm.</t>
  </si>
  <si>
    <t>Nato-Steckdose für den Fremdstart inkl. 15m Verbindunsgkabel und Adapter</t>
  </si>
  <si>
    <t>Beim Abbiegevorgang, blinken die Seitenmarkierungsleuchten (nach CAT 5), mit.</t>
  </si>
  <si>
    <t>Lieferung und Montage einer universellen Halterung für Mobiltelefone im Bereich des Beifahrers inkl. Lademöglichkeit USB (in Absprache mit Auftraggeber)</t>
  </si>
  <si>
    <t>Höchstgeschwindigkeit max. 100 km/h</t>
  </si>
  <si>
    <t>Für alle Sitze zugelassene Dreipunktautomatik-Sicherheitsgurte, Befestigungspunkte zertifiziert nach ECE-R14</t>
  </si>
  <si>
    <t>1.01</t>
  </si>
  <si>
    <t>1.02</t>
  </si>
  <si>
    <t>1.03</t>
  </si>
  <si>
    <t>2.01</t>
  </si>
  <si>
    <t>7.02</t>
  </si>
  <si>
    <t>7.03</t>
  </si>
  <si>
    <t>8.01</t>
  </si>
  <si>
    <t>N15 = Konfiguration beifügen!</t>
  </si>
  <si>
    <t>Alle Mindestforderungen der DIN 14555 Teil 22 in der zum Zeitpunkt der Angebotsabgabe gültigen Fassung sind einzuhalten.</t>
  </si>
  <si>
    <t>Spurwechsel- und Kollissionsvermeidungsassistent</t>
  </si>
  <si>
    <t>360° Kamerasystem</t>
  </si>
  <si>
    <t>Verkehrszeichenerkennung</t>
  </si>
  <si>
    <t>Der Kraftstoffbehälter ist aus einem metallischen Werkstoff korrosionsbeständig gefertigt und hat einen Nutzinhalt von mind. 200 l.</t>
  </si>
  <si>
    <t>Der Kraftstoffbehälter hat einen Nutzinhalt von:
A) ≥ 200 l = 0 Punkte
B) ≥ 220 l = 100 Punkte
C) ≥ 250 l = 400 Punkte</t>
  </si>
  <si>
    <t>Radio mit DAB+ Tuner und Bluetooth®-Freisprecheinrichtung:
- einem USB-Anschluss oder SD-Kartenslot,
- mind. 12" Display
- Wiedergabe auch über Durchsageeinrichtung,
- vom Fahrersitz aus bedien- und einsehbar</t>
  </si>
  <si>
    <t>Lieferung und Montage einer Rückfahrkamera inklusive Einsatzzielführungssystem LARDIS ONE 7" sofern nicht über Fahrgestellhersteller realisierbar.</t>
  </si>
  <si>
    <t>Nebelscheinwerfer in LED</t>
  </si>
  <si>
    <t>Abbiegelicht in LED</t>
  </si>
  <si>
    <t>Unter der Gesamtbreite der seitlichen Geräteräume sind klapp- bzw. schwenkbare und rutschfeste Auftrittsflächen (mind. R11) mit einer Auftrittstiefe von mind. 300 mm fest zu montieren. Die Auftrittsflächen vor der Hinterachse sind für eine Belastbarkeit von mind. 240 kg ausgelegt.</t>
  </si>
  <si>
    <t>Doppeldrucklufthorn</t>
  </si>
  <si>
    <t>Anschlussleitung für 230 V und Drucklufteinspeisung mit mind. 10 m Länge und 3x 2,5 mm² Querschnitt, einem Schukostecker mind. IP 67 und Druckluftstecknippel.</t>
  </si>
  <si>
    <t>Montage und Anschluss von Ladehalterungen für vier Verkehrswarngeräte</t>
  </si>
  <si>
    <t>Lieferung und Montage für digitalen Funk hinter Beifahrersitz; mit Spannungsversorgung 12 V/8 A (ohne Stecker) und 1x Tetra-GPS- Antenne (mind. 3 dB Gewinn, 380-410 MHz) mit werkzeugfrei wechselbarem, schwenkbarem und flexiblen Antennenstrahler (Edelstahl) auf dem Dach; inklusive Verkabelung</t>
  </si>
  <si>
    <t>Eine Sandschaufel und ein Stoßbesen sind im G1 oder G2 zur schnellen Entnahme zu verlasten.</t>
  </si>
  <si>
    <t>Das angebotene Fahrzeug verfügt über eine höhere Wasserdurchfahrtsfähigkeit als das Serienfahrgestell?
A) Nein = 0 Pkt.
B) Ja, mind. 200 mm über Radnabenmitte = 100 Pkt.
C) Ja, mind. 300 mm über Radnabenmitte = 150 Pkt.</t>
  </si>
  <si>
    <t>□ C
□ B
□ A</t>
  </si>
  <si>
    <t>Die Entlüftung der Vorder- und Hinterachse befindet sich mind. 50 mm
über der angebotenen Wasserdurchfahrtsfähigkeit.</t>
  </si>
  <si>
    <t>An die technisch zulässige Gesamtmasse angepasste Federn, Stoßdämpfer und Stabilisatoren an Vorder- und Hinterachse</t>
  </si>
  <si>
    <t>Für Einsatzfahrzeuge des Brand- und Katastrophenschutzes geeignete Druckluftbremsanlage.</t>
  </si>
  <si>
    <t>Das Fahrzeug hat ein Geländeprogramm für ABS oder das ABS ist deaktivierbar?</t>
  </si>
  <si>
    <t>Vorrüstung für eine Fremdeinspeisung in die Druckluftanlage</t>
  </si>
  <si>
    <t>Das Fahrzeug ist mit einem Aktiv-Lenksystem ausgestattet, welches dem Fahrer beim Einhalten der Spurtreue bei hoher Geschwindigkeit unterstützt.
Nein = 0 Punkte
Ja = 200 Punkte</t>
  </si>
  <si>
    <t xml:space="preserve">zwei Power-Steckdosen 24 V in der Kabine; mind. 15 A je Steckdose; abhängig von der Einbaulage gegen Verschmutzung gesichert;
- eine an der Dokumentenablage
- eine auf der Beifahrerseite (z.B. für Suchscheinwerfer)
</t>
  </si>
  <si>
    <t>Schnellwahltasten zur freien Belegung an der unteren Innenseite der Fahrertür, Warnblinkanlage, Blaulicht, Umfeldbeleuchtung, Verkehrswarnanlage</t>
  </si>
  <si>
    <t>N06 = Beschreibung beifügen!
N07 = Zeichnung beifügen!
N15 = Konfiguration beifügen!</t>
  </si>
  <si>
    <t>Klappbare Auftrittsflächen sind mit einer 2-fach wirkenden, davon mind. einer mechanischen Verriegelung sowie mit nach vorn und hinten wirkenden gelben LED-Blinkleuchten auszustatten; Initialisierung durch Öffnung</t>
  </si>
  <si>
    <t>Im Aufbau befindet sich ein zentrales, ohne Geräteentnahme einsehbares, vom Nutzer aktualisierbares, tabellarisches Gesamtinhaltsverzeichnis, sortiert nach Geräteräumen und Ebenen. Jeder Geräteraum ist mit einer Einsteckfolie und einem ausgedrucktem,
vom Nutzer aktualisierbaren, tabellarischen Inhaltsverzeichnis der gelagerten Beladung zu versehen. Eine Druckvorlage ist bei Übergabe in digitaler Form beizulegen.</t>
  </si>
  <si>
    <t>Heckladeraum</t>
  </si>
  <si>
    <t>In die Ladebordwand integrierte, zweigeteilte Abrollsicherung, die ein
ungewolltes Abrollen der verlasteten Rollcontainer, Rollendurchmesser 160-200 mm, beim Be- und Entladen verhindert. Die Sicherungsbreite einer Hälfte entspricht mind. der Spurbreite eines Rollcontainers.</t>
  </si>
  <si>
    <t>Im Sichtbereich der Ladebordwand ist der Warnhinweis anzubringen: „Der Aufenthalt von Personen auf der Ladebordwand darf nur bei Stillstand des Fahrzeugs erfolgen!“</t>
  </si>
  <si>
    <t xml:space="preserve">Kontrollleuchte in der Kabine für die Anzeige der geöffneten Ladebordwand. </t>
  </si>
  <si>
    <t>Die angebotene Ladebordwand verschliesst die gesamte Öffnungsfläche des Laderaumes? Nein = 0 Punkte  Ja = 300 Punkte</t>
  </si>
  <si>
    <t>Fußschalter und Fernbedienung mit Ladegerät für die Bedienung der Ladebordwand</t>
  </si>
  <si>
    <t>Zur Ausleuchtung der Ladebordwand und des Heckladeraumes müssen mind. zwei LED-Bänder vorhanden sein. Die Beleuchtungsstärke am Laderaumboden beträgt mind. 100 Lux.</t>
  </si>
  <si>
    <t xml:space="preserve">Die Bedienelemente der Ladebordwand sind mit einer Beleuchtungsstärke von mind. 100 Lux zu beleuchten. </t>
  </si>
  <si>
    <t>Lieferung und Montage von VA Kappen für die Ladebordwand</t>
  </si>
  <si>
    <t>Dichtsystem zwischen Ladebordwand und Aufbaurahmen</t>
  </si>
  <si>
    <t>LED Warnleuchten an den Außenkannten der Ladebordwand</t>
  </si>
  <si>
    <t>Jede Eurobox ist mit einer Einsteckfolie und einem ausgedrucktem, vom Nutzer aktualisierbaren, tabellarischen Inhaltsverzeichnis der gelagerten Beladung zu versehen.</t>
  </si>
  <si>
    <t>Für Einsatzfahrzeuge des Brand- und Katastrophenschutzes mit Allradantrieb geeignetes Getriebe mit vollautomatisiertem Schaltvorgang oder Wandler-Automatikgetriebe.</t>
  </si>
  <si>
    <t>8.5</t>
  </si>
  <si>
    <t>3.03</t>
  </si>
  <si>
    <t>4.01</t>
  </si>
  <si>
    <t>7.01</t>
  </si>
  <si>
    <t>8.02</t>
  </si>
  <si>
    <t>8.03</t>
  </si>
  <si>
    <t>8.04</t>
  </si>
  <si>
    <t>Mehrzweckbereifung als Ganzjahresreifen mit 3PMSF- Kennzeichnung, zulässig für den Winter- und Sommerbetrieb und geeignet für unbefestigte Straßen (Sandboden).</t>
  </si>
  <si>
    <t>Antriebs-Schlupfregelung (ASR) / Traktionskontrolle oder gleichwertig</t>
  </si>
  <si>
    <t>Für jeden Sitzplatz einen stabilen Kleiderhaken, geeignet für schwere Einsatzkleidung (Anhängelast mind. 20 kg).</t>
  </si>
  <si>
    <t>Quickdownfunktion zum Absenken der Ladebordwand</t>
  </si>
  <si>
    <t>Wird ein Superweithalsfass mit einem Volumen von mind. 20 l zur Aufnahme des Ölbindemittel Typ I R angeboten und verlastet? Nein = 0 Punkte
Ja = 100 Punkte</t>
  </si>
  <si>
    <t>Radstand zwischen mind. 3.500 mm und max. 4.200 mm</t>
  </si>
  <si>
    <t>Differentialsperre längs am Verteilergetriebe</t>
  </si>
  <si>
    <t>Der Antriebsmotor und das Automatikgetriebe sind herstellerseitig für eine Dauerbelastung von mehr als 12 h und einer Umgebungstemperatur bis zu +40°C ausgelegt, ohne zu überhitzen.</t>
  </si>
  <si>
    <r>
      <rPr>
        <sz val="10"/>
        <rFont val="Arial"/>
        <family val="2"/>
      </rPr>
      <t>Das Fahrzeug wird mit einem Totwinkelassistenten (Abbiege</t>
    </r>
    <r>
      <rPr>
        <sz val="10"/>
        <rFont val="Arial"/>
        <family val="2"/>
      </rPr>
      <t xml:space="preserve">Assistent) angeboten? Nein = 0 Punkte
</t>
    </r>
    <r>
      <rPr>
        <sz val="10"/>
        <rFont val="Arial"/>
        <family val="2"/>
      </rPr>
      <t xml:space="preserve">Ja, herstellerseitig = 100 Punkte
</t>
    </r>
    <r>
      <rPr>
        <sz val="10"/>
        <rFont val="Arial"/>
        <family val="2"/>
      </rPr>
      <t>Ja, Kamera und Monitor rechts = 300 Punkte</t>
    </r>
  </si>
  <si>
    <t>hydraulische Kippvorrichtung mit Rückfallsicherung in Endlage der Kippstellung 
(ohne zusätzlichen Montageaufwand kippbar)</t>
  </si>
  <si>
    <t>Fahrer- und Beifahrersitz luftgefedert, in Höhe, Neigung und Längsrichtung verstellbar, mit Arretierung, Lendenwirbelunterstützung und Schulteranpassung inkl. Armlehnen und Sitzheizung.</t>
  </si>
  <si>
    <t>Hydraulische Lenkung, Lenkradposition in Höhe und Neigung verstellbar, als Multifunktionslenkrad mit Lenkunterstützung für Rangierfahrten und höheren Geschwindigkeiten.</t>
  </si>
  <si>
    <r>
      <rPr>
        <sz val="10"/>
        <rFont val="Arial"/>
        <family val="2"/>
      </rPr>
      <t>Unterbodenschutz (Steinschlag- und Korrosionsschutz) als geschlossene Beschichtung an der Kabinenunterseite, zusätzlich</t>
    </r>
    <r>
      <rPr>
        <b/>
        <sz val="10"/>
        <rFont val="Arial"/>
        <family val="2"/>
      </rPr>
      <t xml:space="preserve"> </t>
    </r>
    <r>
      <rPr>
        <sz val="10"/>
        <rFont val="Arial"/>
        <family val="2"/>
      </rPr>
      <t>zur serienmäßigen Ausführung des Fahrgestells</t>
    </r>
  </si>
  <si>
    <t>Für jeden Einstieg Haltegriffe links und rechts, gelb lackiert</t>
  </si>
  <si>
    <t>Unfalldatenschreiber ohne manuelle Löschfunktion mit Dokumentation der Sondersignalnutzung.</t>
  </si>
  <si>
    <t>Mind. zwei geschützte zusätzliche bauartgenehmigte LED-Fernlichtscheinwerfer, jeweils mind. 2000 Lumen, Flutlichtcharakteristik, Cube MX240-CB oder gleichwertig</t>
  </si>
  <si>
    <t>Über den Auftrittsflächen sind in den Geräteräumen Haltegriffe montiert, die für Rechts- und Linkshänder geeignet sind.</t>
  </si>
  <si>
    <t>Der Punkt 5.4.2 der DIN 14555 Teil 22:2013-05 ist als Mindestanforderung einzuhalten. Für das Sichern der Rollcontainer sind Halteklauen vorzusehen</t>
  </si>
  <si>
    <t>Der Lastmittelpunkt der Ladebordwand ist dauerhaft und deutlich erkennbar anzubringen.</t>
  </si>
  <si>
    <t>Dauerhafte Kennzeichnung der möglichen Lastweiten an äußeren Rändern der Ladebordwand.    Nein = 0 Punkte       Ja = 100 Punkte</t>
  </si>
  <si>
    <t>Ausblaspistole im Bereich der Ladebordwand, mit belastbaren und flexiblen Schlauch. Ausführung als wiederaufrollbar oder Spiralschlauch.</t>
  </si>
  <si>
    <t>Zwei blaue LED-Kennleuchten als geteilte Balkenanlage vorn, gemäß DIN 14620 und mit StVZO Zulassung, Referenzprodukt Rauwers Mini Legend</t>
  </si>
  <si>
    <t>Einsatzstellenschalter am Display im Fahrerhaus. Mit Aktivierung dieses Schalters wird die Fahrzeugwarnblinkanlage, die Verkehrswarnanlage und die Umfeldbeleuchtung in Betrieb genommen. (nur bei betätigter Feststellbremse), eine Fehlermeldung im Informationsdisplay ist auszuschliessen.</t>
  </si>
  <si>
    <t>Eindeutige, deutschsprachige Beschriftung der Sicherungsbelegung für den Aufbau.</t>
  </si>
  <si>
    <t>Zur Lagerung der Ausstattung sind Euroboxen aus Kunststoff mit eingefärbten Griffmulden zu verwenden. Restlicher Freiraum ist mit Eurobox Leerboxen aufzufüllen.</t>
  </si>
  <si>
    <t>Datum                                                 Stempel/Unterschrift</t>
  </si>
  <si>
    <t>Die Einhaltung des vereinbarten Liefer- und Leistungsumfanges wird durch den Träger überwacht und fachtechnisch begleitet.</t>
  </si>
  <si>
    <t>Zur Aufklärung von Fragen und Abstimmung der weiteren Auftragsabwicklung zwischen den künftigen Vertragsparteien findet mit Vertretern des Trägers ein Auftaktgespräch statt.</t>
  </si>
  <si>
    <t>Zwischen AG und AN wird für das Fahrzeug ein Vertrag geschlossen. Die Kommunikation zwischen AG und AN verläuft über den Träger.</t>
  </si>
  <si>
    <t>Der Träger hat im Verlauf der Fertigung die Möglichkeit, jederzeit den Baufortschritt vor Ort zu verfolgen und die Konformität und Einhaltung der angebotenen Leistung aus dem Vergabeverfahren zu prüfen.</t>
  </si>
  <si>
    <t>Leistungsbeschreibung für ein GW-L2</t>
  </si>
  <si>
    <t>Angaben in der Zulassungsbescheinigung Teil 1:                                                           F2 = zul. Gesamtmasse bis max.16.000 kg
7.2 = technisch zulässige Hinterachsmasse bis max. 11.500 kg
8.2 = amtlich zulässige Gesamtmasse der HA bis max. 10.000 kg</t>
  </si>
  <si>
    <t>Gerätewagen GW L2 nach DIN 14555-22 mit Allradantrieb</t>
  </si>
  <si>
    <t>Das angebotene Fahrgestell des oben genannten Fahrzeugtyps ist zum Aufbau mit einem festen Kofferaufbau und Ladebordwand geeignet und gewährleistet eine sichere Handhabung über das gesamte Geschwindigkeitsspektrum bis zur Höchstgeschwindigkeit (100 km/h) nach DIN 1846-3.</t>
  </si>
  <si>
    <r>
      <t>Nach ECE-R29-3 zertifizierte, schall- und wärmeisolierte Sicherheitskabine für eine Besatzung 1/5/</t>
    </r>
    <r>
      <rPr>
        <u/>
        <sz val="10"/>
        <rFont val="Arial"/>
        <family val="2"/>
      </rPr>
      <t>6</t>
    </r>
  </si>
  <si>
    <t>Ablagekasten zwischen Fahrer-und Beifahrersitz (Größe für PAX-Multiorganizer)</t>
  </si>
  <si>
    <t>Verwendung der Seitenmarkierungsleuchten in LED als Fahrrichtungsanzeiger; Initialisierung bei Einschalten der Fahrtrichungsanzeiger</t>
  </si>
  <si>
    <t>2x (zweimal) transportsichere Helmlagerungen im Fahrerhaus (Eignung für alle gängigen Modell sowohl Halb- als auch Vollschale)</t>
  </si>
  <si>
    <t>Klimaanlage  mit Klimaautomatik vom Fahrgestellhersteller für Fahrerhaus</t>
  </si>
  <si>
    <t>Klimaanlage mit Klimaautomaik für die Mannschaftkabine</t>
  </si>
  <si>
    <t xml:space="preserve">An jedem Sitzplatz eine USB-Steckdosen, Typ USB-A und USB-C mit Kappe zum Laden von Mobilgeräten, Ladestrom je Steckdose mind. 5.000 mA, Absprache der Positionierung im Auftragsklärungsgespräch zwischen dem Träger des Brandschutzes und Auftragnehmer) </t>
  </si>
  <si>
    <t>stabiler, korrosionsbeständiger Aufbau mit 2 Geräteräumen und bis zur Einschränkung des Rampenwinkels zwischen den Achsen tiefergezogen, geeignet zur Aufnahme der geforderten Beladung und mit einer Trennwand zu dem sich anschließenden Laderaum baulich abgetrennt</t>
  </si>
  <si>
    <t>Die Bordwand muss auf halber Höhe teilbar ausgeführt sein; bei geteilter Ladebordwand muss diese bis an das Heckportal anliegend verschließbar sein, um für das Personal auf der Ladefläche als Umwährung zu dienen.</t>
  </si>
  <si>
    <t>Kugelkopfkupplung am Unterfahrschutz der Ladebordwand, nur in Verbindung mit fahrgestellseitiger Vorrüstung der Anhängersteckdose (Logisikfahrzeug auch für kleinere Anhängerfahrzeuge</t>
  </si>
  <si>
    <t>Die akustische Sondersignalanlage ist auf dem Kabinendach schwingungsgedämpft zu montieren.</t>
  </si>
  <si>
    <t>Beschriftung entsprechend Corporate Design des Trägers</t>
  </si>
  <si>
    <t>Folienbeklebung in Verkehrsweiß RAL 9010</t>
  </si>
  <si>
    <t>Heckwarnmarkierung nach DIN 14502-3, vollflächig retroreflektierend in gelb-rot Retroreflex nach Regelung Land Brandenburg "Kennzeichnung von Feuerwehrfahrzeugen"</t>
  </si>
  <si>
    <t>Beschriftung der Fahrzeugtüren "Träger + Wappen+ Ortwehr" in weiß</t>
  </si>
  <si>
    <t>Die Warnkleidung (Westen) sind in der Kabine zu verlasten</t>
  </si>
  <si>
    <t>Die ATEX-Sicherheitshandleuchten sind in der Kabine zu verlasten. Die genauer Position wird im Auftragsklärungsgespräch zwischen dem Träger des Brandschutzes und dem Auftragnehmer festgelegt</t>
  </si>
  <si>
    <t>"Überwachungskamera Laderaum:
-       eingeschaltet über Taster im Bereich des Fahrersitzplatzes
-       mit Sicht auch bei Dunkelheit
-       Verbindung Rückfahrkamera – Monitor über elektrische Leitung
-       Wiedergabe des Videosignals auf dem Navigationsgerät (Videosignal der
        Rückfahrkamera hat bei Einlegen der Rückwärtsfahrstufe Vorrang; Umschalten
        muss automatisch erfolgen, wobei der Fahrer selbstständig wieder zur
        Laderaumkamera schalten kann; nach erneuter Neutralstellung oder
        Vorwärtsfahrbewegung muss das Videosignal wieder automatisch zur
        Laderaumkamera zurückschalten)
-       Wechselsprechanlage zur Verständigung von Fahrer mit Personal im Laderaum
-       Wechselsprechanlage mit Ansprechmikrofon und Lautstärkeregler im Laderaum
-       Wechselsprechanlage mit Faustmikrofon und Lautstärkeregler im Bereich des
        Fahrersitzplatzes"</t>
  </si>
  <si>
    <t>Druckkammerlautsprecher zur Wiedergabe von Warndurchsagen zur Warnung der Bevölkerung über Stabmikrofon vom Fahrer- und Beifahrersitz aus und Radioaufschaltung so wie zur Abgabe einer aufgenommenen Tondatei</t>
  </si>
  <si>
    <t>1 Stk. GW L2 Amt Spreenhagen OW Hartmannsdorf</t>
  </si>
  <si>
    <t>Anhängerkupplung in Feuerwehrausführung lt. DIN</t>
  </si>
  <si>
    <t>Die Innenhöhe der Ladefläche beträgt mind. 1800mm                               1800mm= 0 Punkte  1900mm= 200 Punkte 1950= 400 Punkte 2000= 600 Punkte</t>
  </si>
  <si>
    <t>Lieferung und Montage eines Hygieneboards inkl. Tank zur Wasseraufnahme mit Papierhandtuchhalter,  Dosierspender für Handreinigungsmittel, Handdesinfektion, inklusive Erstbefüllung. Luftanschluss mit Entnahmeeinrichtung in Pistolenform.Lagerung für eine Rolle Abfallbeutel.Lagerung einer Bürste zur Grobreinigung der Stiefel</t>
  </si>
  <si>
    <t>Eine Zusatzheizung welche dazu geeignet ist den Laderaum auf min. 18°C aufzuheizen bei einer Außentemperatur von -10°C. Die Initierung erfolgt durch eine Bedienung im Innenraum. Eine zweite Bedienstelle befindet sich im Laderaum</t>
  </si>
  <si>
    <t>Für die individuelle Gestaltung der Innenräume des Aufbaus und einen möglichen nachträglichen Umbau müssen die Fachböden hinsichtlich ihrer max. möglichen Dauerbelastung beschriftet sein. Der Beladeplan des angebotenen Fahrzeuges muss gewährleisten, dass die Fachböden bis zu max. 80% ihrer möglichen Dauerbelastung beansprucht werden.</t>
  </si>
  <si>
    <t>Der Punkt 5.4.4 der DIN 14555 Teil 22:2013-05 ist als Mindestanforderung einzuhalten. Die Nutzlast der Ladebordwand beträgt mind. 2.000 daN.</t>
  </si>
  <si>
    <t>Vorrüstung, Lieferung und Montage von einer Ladehalterung für 5 BOS-Handsprechfunkgeräte (Motorola MXP 600) und einer Ladererhaltung mit externen Antennausgang (Motorola MXP 600).</t>
  </si>
  <si>
    <t>Lichtpunkthöhe mind. 7 m über der Standfläche des Fahrzeuges</t>
  </si>
  <si>
    <t>Beschriftung der Frontscheibe und des Hecks mit dem Funkkenner 15/59-03 in weiß</t>
  </si>
  <si>
    <t>Die Infektionshandschuhe (Gr. L und XL) sind im Mannschaftsraum zu verlasten in dafür vorgesehenen Halterungen.</t>
  </si>
  <si>
    <t xml:space="preserve">
</t>
  </si>
  <si>
    <t>Die verwendeten Aufbaumaterialien sind gegen atmosphärische- und Kontaktkorrosion dauerhaft zuschützten.</t>
  </si>
  <si>
    <t>Einbau von zwei 12V Ladeerhaltungssteckdosen MagCode Pro mit einen Ladestrom von min. 3A</t>
  </si>
  <si>
    <t>Lieferung mit Lagerung einer breiten Bierzeltgarnitur (220x80x21mit Lehne) im Heckladeraum</t>
  </si>
  <si>
    <t>DIN EN 381-5    DIN EN 381-11</t>
  </si>
  <si>
    <t xml:space="preserve">Anlage 5 - Leistungsbeschreibung Beladung GW-L2
</t>
  </si>
  <si>
    <t>vom Bieter auszufüllen</t>
  </si>
  <si>
    <t>Pos.</t>
  </si>
  <si>
    <t>Gegenstände für einen GW-L2                                        Für alle Gegenstände sind Lagerungen vorzusehen</t>
  </si>
  <si>
    <t>nach</t>
  </si>
  <si>
    <t>Stück-
zahl</t>
  </si>
  <si>
    <r>
      <t xml:space="preserve">GM
</t>
    </r>
    <r>
      <rPr>
        <sz val="10"/>
        <rFont val="Arial"/>
        <family val="2"/>
      </rPr>
      <t>kg</t>
    </r>
  </si>
  <si>
    <t xml:space="preserve"> Lagerung</t>
  </si>
  <si>
    <t>Verlastungsort</t>
  </si>
  <si>
    <t>Hersteller / Typ</t>
  </si>
  <si>
    <t>1</t>
  </si>
  <si>
    <t>Schutzkleidung und Schutzgerät</t>
  </si>
  <si>
    <t>Warnkleidung (Weste), Klasse 2 mit Rückenaufschrift "Feuerwehr"</t>
  </si>
  <si>
    <t>DIN EN ISO 20471</t>
  </si>
  <si>
    <t>Lieferung
Lagerung</t>
  </si>
  <si>
    <t>Satz Schutzkleidung als Latzhose und Jacke je einmal Gr. 60 und Gr. 54 für Benutzer von handgeführten Kettensägen, Form C, Schutzklasse entsprechend gelieferter Kettensäge, LAGERUNG NICHT AUF DER KETTENSÄGE!</t>
  </si>
  <si>
    <t>Schutzhelm für Benutzer von handgeführten Kettensägen, mit Gesichts- und Gehörschutz; Verstellung der Helmgröße mit Drehverschluss am Kopfband; 6-Punktaufnahme des Innenteils; mit verstellbarer Kopfbelüftung über die Helmschale; Gesichtsschutz mit Nylongitter; LAGERUNG NICHT AUF DER KETTENSÄGE!</t>
  </si>
  <si>
    <t>DGUV Vorschrift 47, DIN EN 352,
DIN EN 397,
DIN EN 1731</t>
  </si>
  <si>
    <t>1.04</t>
  </si>
  <si>
    <t>Karton mit mindestens 50 Paar Infektionshandschuhen</t>
  </si>
  <si>
    <t>DIN EN 455</t>
  </si>
  <si>
    <t>2</t>
  </si>
  <si>
    <t>Löschgerät</t>
  </si>
  <si>
    <t>tragbarer Feuerlöscher als Aufladelöscher mit 12 kg ABC-Löschpulver und einer Leistungsklasse von mind. 21A -113B</t>
  </si>
  <si>
    <t>DIN EN 3 
(alle Teile)</t>
  </si>
  <si>
    <t>3</t>
  </si>
  <si>
    <t>Schläuche, Armaturen und Zubehör</t>
  </si>
  <si>
    <t>DIN 14811</t>
  </si>
  <si>
    <t>Druckschlauch B 75-5-KL1-K</t>
  </si>
  <si>
    <t>Druckschlauch B 75-20-KL1-K</t>
  </si>
  <si>
    <t>3.05</t>
  </si>
  <si>
    <t>DIN 14812</t>
  </si>
  <si>
    <t>3.06</t>
  </si>
  <si>
    <t>Feuerlöschschlauch A-110-1500-K (Saugschlauch) mit klappbaren Schnellkupplungsgriffen</t>
  </si>
  <si>
    <t>DIN EN ISO 14557</t>
  </si>
  <si>
    <t>3.07</t>
  </si>
  <si>
    <t>Saugkorb-A mit Öse oder Schäkel zur Befestigung des Schwimmkörpers Pos. 3.09</t>
  </si>
  <si>
    <t>DIN 14362</t>
  </si>
  <si>
    <t>3.08</t>
  </si>
  <si>
    <t>Saugschutzkorb-A (Draht)</t>
  </si>
  <si>
    <t>-</t>
  </si>
  <si>
    <t>3.09</t>
  </si>
  <si>
    <t xml:space="preserve">Schwimmkörper als Kugelfender für Saugkorb-A, Durchmesser 350 mm in Orange mit großem Auge zum Befestigen; Ventil zur Befüllung mit Luft; inkl. Schäkel und Karabiner zum Befestigen am Saugkorb
</t>
  </si>
  <si>
    <t>3.10</t>
  </si>
  <si>
    <t>Saugkorb schwimmend, Durchflussmenge bis 2.700 l/min; robustes Gehäuse aus Polyethylen mit 2 Griffen, Anschluss Festkupplung A-DS=110 mm mit drehbarem Knaggenteil zur Gewährleistung der waagerechten Wasserlage</t>
  </si>
  <si>
    <t>3.12</t>
  </si>
  <si>
    <t>Standrohr 2 BV</t>
  </si>
  <si>
    <t>DIN 14375</t>
  </si>
  <si>
    <t>3.15</t>
  </si>
  <si>
    <t>Verteiler BB-CBC, BV mit Übergangsstück an Kette</t>
  </si>
  <si>
    <t>DIN 14345</t>
  </si>
  <si>
    <t>3.16</t>
  </si>
  <si>
    <t>B-C Übergangsstück</t>
  </si>
  <si>
    <t>DIN 14342</t>
  </si>
  <si>
    <t>3.17</t>
  </si>
  <si>
    <t>C-D Übergangsstück</t>
  </si>
  <si>
    <t>DIN 14341</t>
  </si>
  <si>
    <t>3.19</t>
  </si>
  <si>
    <t>Schlauchabsperrung Storz B, mit Kugelhahn, beide Seiten Festkupplung Storz</t>
  </si>
  <si>
    <t>3.20</t>
  </si>
  <si>
    <t>Druckbegrenzungsventil Storz B; Druckeinstellung von 2 - 16 bar; Eingang, Ausgang und Überlauf Storz B</t>
  </si>
  <si>
    <t>DIN 14380</t>
  </si>
  <si>
    <t>3.21</t>
  </si>
  <si>
    <t>Mehrzweckleine, 20m lang mit Karabinerhaken DIN 5290 F in Beutel DIN 14921 F-T 
2x in Tragecontainer "Wasserentnahmestelle"</t>
  </si>
  <si>
    <t>DIN 14920</t>
  </si>
  <si>
    <t>3.22</t>
  </si>
  <si>
    <t>Schlauchbrücke 2B-H oder vergleichbarer Art</t>
  </si>
  <si>
    <t>DIN 14820-1</t>
  </si>
  <si>
    <t>3.23</t>
  </si>
  <si>
    <t>Kupplungsschlüssel ABC mit Kälteschutz</t>
  </si>
  <si>
    <t>DIN 14822-2</t>
  </si>
  <si>
    <t>3.25</t>
  </si>
  <si>
    <t>Schlüssel B (für Überflurhydrant)</t>
  </si>
  <si>
    <t>DIN 3223</t>
  </si>
  <si>
    <t>3.26</t>
  </si>
  <si>
    <t xml:space="preserve">Schlüssel C (für Unterflurhydrant)
</t>
  </si>
  <si>
    <t>3.27</t>
  </si>
  <si>
    <t>1 Paar Schachthaken (mit Kette)
in Tragecontainer "Wasserentnahme"</t>
  </si>
  <si>
    <t>3.28</t>
  </si>
  <si>
    <t xml:space="preserve">Systemtrenner Typ B-FW, Zur Absicherung des Trinkwasserleitungsnetzes gegen Rücksaugen, Rückfließen oder Rückdrücken von Löschwasser aus Hydranten oder Standrohren
Durchflussmenge 1600 l/min, Druckverlust &lt; 1 bar, ein- und ausgangsseitig Rückflussverhinderer, Druckgefälle eingangsseitig mindestens 0,14 bar, aus Aluminiumlegierung eloxiert und Edelstahl, Steinfänger, Ein- und Ausgang Storz B, Eingang drehbar, Kupplung in Blau
</t>
  </si>
  <si>
    <t>DIN 14346</t>
  </si>
  <si>
    <t>4</t>
  </si>
  <si>
    <t>Rettungsgerät</t>
  </si>
  <si>
    <t>Multifunktionsleiter MFL</t>
  </si>
  <si>
    <t>DIN EN 1147 Beiblatt 1</t>
  </si>
  <si>
    <t>4.02</t>
  </si>
  <si>
    <t>Feuerwehrleine FL 30-KF, 
verpackt im Feuerwehrmehrzweckbeutel (flammenhemmender Stoff) mit Tragegurt und Notlöseeinrichtung</t>
  </si>
  <si>
    <t>DIN 14920
DIN 14922:2020-02</t>
  </si>
  <si>
    <t>5</t>
  </si>
  <si>
    <t>Sanitäts- und Wiederbelebungsgerät</t>
  </si>
  <si>
    <t>5.01</t>
  </si>
  <si>
    <t>Feuerwehrnotfallrucksack, bestückt
max. 370 x 520 x 200 mm (BreitexHöhexTiefe)</t>
  </si>
  <si>
    <t xml:space="preserve">DIN 14142
</t>
  </si>
  <si>
    <t>5.02</t>
  </si>
  <si>
    <t xml:space="preserve">Tragetuch rot mit acht Griffen, in Tasche
</t>
  </si>
  <si>
    <t>DIN EN 1865-1</t>
  </si>
  <si>
    <t>5.03</t>
  </si>
  <si>
    <t>Krankenhausdecke etwa 1.900 x 1.400 mm inwiederverwendbarer Schutzhülle</t>
  </si>
  <si>
    <t>6</t>
  </si>
  <si>
    <t>Beleuchtungs-, Signal- und Fernmeldegerät</t>
  </si>
  <si>
    <t>6.01</t>
  </si>
  <si>
    <t>explosionsgeschütze Sicherheitshandleuchte mit schwenkbaren Leuchtkopf mind. 90° (Knickkopf) inkl. Akku und Kfz-Ladehalterung (Einzellader)</t>
  </si>
  <si>
    <t>DIN 14649</t>
  </si>
  <si>
    <t>6.03</t>
  </si>
  <si>
    <t>LED-Anhaltestab "FEUERWEHR", beidseitig rot leuchtend (Stabwinker, inkl. Batterien)</t>
  </si>
  <si>
    <t>6.04</t>
  </si>
  <si>
    <t>Verkehrsleitkegel faltbar, nach Vorschrift der StVO und Bundesanstalt für Straßenwesen (BASt) zur befristeten Absicherung von Gefahrenstellen; Bezugsmaterial Nylon mit 2 Reflektorringen, Vollgummisockel mit 4 Gummifüßen für hohe Standfestigkeit; 1 integrierte LED, umschaltbar von Blink- auf Dauerlicht, Betriebsdauer mit einem Batteriesatz für 300 h, Stromversorgung durch 2 Microzellen; Fuß 280 x 280 mm, Höhe gefaltet 60 mm, Höhe 500 mm, Reflektorringe vollflächig retroreflektierend; Lieferung in Klarsicht-PVC-Tasche mit Reißverschluss und verstärktem Tragegriff, einschließlich Batterien</t>
  </si>
  <si>
    <t>6.05</t>
  </si>
  <si>
    <t>Faltsignal, weiß retroreflektierend, 500 mm, stabiles Gestell aus Stahlprofil, dreiseitig, Aufdruck je Seite Warndreieck in tagesleuchtrot, Ausrufezeichen "!" in schwarz, "FEUERWEHR" in schwarz, mit Federspannmechanismus und Schutzhülle aus PVC beschichtetem Gewebe</t>
  </si>
  <si>
    <t>6.06</t>
  </si>
  <si>
    <t>6.07</t>
  </si>
  <si>
    <t>BOS-Handsprechfunkgerät mit Faustmikrofon für den Einsatzstellenfunk (sieben, davon eine aktiv und sechs passiv, Ladehalterungen für HRT Motorola ),Faustmikrofon mit Klinke 3,5 mm und Notfallknopf</t>
  </si>
  <si>
    <t>Lagerung</t>
  </si>
  <si>
    <t>6.08</t>
  </si>
  <si>
    <t>Flutlichtstrahler Akku LED inkl. Trägermodul mit 2 Aufsteckzapfen C DIN 14640 für Flutlichtstrahler mit Aufsteckbohrung A DIN 14640; die Strahler lassen sich ohne gegenseitige Behinderung um 360° drehen; Aufsteckbohrung A DIN 14640 zur Stativmontage, alternativ Aufstellung auf dem Boden, zentraler Tragegriff zum Transport durch eine Person, zusätzlich klappbarer Tragegriff zum Transport durch 2 Personen; bestückt mit 2 Flutlichtstrahlern LED Akku geeignet für 18 V Akku Wechselplatten und zwei passenden Akku (Hersteller Angabe) inkl. 2x zugehörigen fest verbauten Ladegerät; Flutlichtstrahler LED je mind. 10.000 Lumen, dimmbar, Gummi-Ecken als zusätzlicher Stoßschutz, Komfort-Tragegriff, robuster Aufstellfuß aus 5 mm starkem Aluminium, vielstufiger Neigungs-Verstellmechanismus, Gehäuse aus Aluminum und V2A Edelstahl, passive Kühlung, Aufnahme für Normzapfen DIN 14640, neutralweiße Lichtfarbe, 230 V Anschluss über separat mitzulieferndes Netzteil; IP 54 inkl. transparente Schutzhaube für Spritzwasserschutz</t>
  </si>
  <si>
    <t>6.09</t>
  </si>
  <si>
    <t>Stativ Fuß und Einschubrohre aus Edelstahl, ein Fuß zum Niveauausgleich mittels Schiebestück verstellbar, 3 Blockiersysteme aus Aluminium mit Rundumklemmung, unverlierbaren Griffen und integrierten QUAD-Ringen gegen Wassereintritt, spezieller Klappmechanismus minimiert Abschergefahr für Hand und Finger, pneumatischer Schockabsorber zum luftgedämpften Absenken, Höhe eingeschoben/ausgezogen 1,45/4,80 m, Belastbarkeit 18 kg</t>
  </si>
  <si>
    <t>DIN 14683</t>
  </si>
  <si>
    <t>6.10</t>
  </si>
  <si>
    <t>Leitungsroller nach DIN EN 61316, 230 V, Schutzart IP 54 nach DIN EN 61316 mit folgender Bestückung:                                                                                
Zuleitung:                                                                   
Leitung H07RN-F5G2,5 nach DIN EN 50525-2-21 (VDE 0285-525-2-21) 
Länge: 50 m, mit CCE-Stecker IP 67, 400 Volt / 5x 16 A 
 Abgang:                                                                           
- drei Stück Schutzkontaktsteckdose DIN 49442, IP 68, 230 Volt / 16 A
- ein Stück CEE-Steckdose IP 67, 400 Volt / 5x 16 A
- leichtes wickeln über drei Griffe davon ein Drehgriff
- mit Leitungsführung zum einfacheren auf- und abwickeln</t>
  </si>
  <si>
    <t>6.11</t>
  </si>
  <si>
    <t>Personenschutzeinrichtung für Einsatzkräfte PSE 230 V ~ / 16 A - 30, Form freigestellt</t>
  </si>
  <si>
    <t>DIN SPEC 14660</t>
  </si>
  <si>
    <t>7</t>
  </si>
  <si>
    <t>Arbeitsgerät</t>
  </si>
  <si>
    <t>DIN EN 14466</t>
  </si>
  <si>
    <t>Tauchmotorpumpe TP 4/1; Korndurchlass bis 8 mm; Das Abpumpen von Wasser bis auf 4 mm Restwasser muss ohne Verwendung zusätzlicher Anbauteile bzw. ohne Abnehmen des Ansauggitters möglich sein; zwei Tragegriffe; integrierte Kabelhalterung und Zugentlastung; Das Kippen der in Betrieb und auf geradem Untergrund befindlichen Tauchpumpe muss ausgeschlossen sein.</t>
  </si>
  <si>
    <t>DIN 14425</t>
  </si>
  <si>
    <t>Bindestrang, 2 m lang, 8 mm Durchmesser</t>
  </si>
  <si>
    <t>7.04</t>
  </si>
  <si>
    <t>Rundschlinge aus Polyester, Tragfähigkeit einfach direkt ≥ 4000 kg, Nutzlänge l_{1} = 4 m, mit verschiebbarem Kantenschutz</t>
  </si>
  <si>
    <t>7.05</t>
  </si>
  <si>
    <t>Schäkel geschweift ähnlich Form C, Nenngröße 3; erhöhte Beanspruchung bis 100 kN (hochfeste Ausführung), verzinkt</t>
  </si>
  <si>
    <t>DIN 82101</t>
  </si>
  <si>
    <t>7.06</t>
  </si>
  <si>
    <t>DIN 14685</t>
  </si>
  <si>
    <t>7.07</t>
  </si>
  <si>
    <t>Abgasschlauch DIN 14572 - 5 x 2500</t>
  </si>
  <si>
    <t>DIN 14572</t>
  </si>
  <si>
    <t>7.08</t>
  </si>
  <si>
    <r>
      <t xml:space="preserve">betriebsbereite Motorkettensäge mit Verbrennungsmotor, mind. </t>
    </r>
    <r>
      <rPr>
        <b/>
        <sz val="10"/>
        <rFont val="Arial"/>
        <family val="2"/>
      </rPr>
      <t>3,0 kW</t>
    </r>
    <r>
      <rPr>
        <sz val="10"/>
        <rFont val="Arial"/>
        <family val="2"/>
      </rPr>
      <t>, Schwertlänge 400 mm mit Werkzeug und Ersatzkette und -schwert, 50,1 cm3, Langzeit Luftfiltersystem mit HD2 Filter, Kettenteilung 8,25mm/. 325"</t>
    </r>
  </si>
  <si>
    <t>DIN EN ISO 11681-1</t>
  </si>
  <si>
    <t>7.09</t>
  </si>
  <si>
    <t xml:space="preserve">Doppelkanister mit Einfüllsystem zur Vermeidung von Überfüllung, mind. 5 l für 2-Takt-Gemisch und 2 l für Kettenöl </t>
  </si>
  <si>
    <t>7.10</t>
  </si>
  <si>
    <t>Fäll- und Spaltkeil aus Kunststoff</t>
  </si>
  <si>
    <t>7.11</t>
  </si>
  <si>
    <t>Transportkasten aus Kunststoff Länge x Breite x Höhe 600 mm x 400 mm x 320 mm; 4x Zurrgurte und Befestigungsteilen für die Pritsche</t>
  </si>
  <si>
    <t>7.12</t>
  </si>
  <si>
    <t>Antirutschmatte LKW zur Ladungssicherung Rolle 8 x 250 x 5000 mm; Maximalbelastung 250 t/m² = 2,50 N/mm² bei 8 mm Dicke;
Material Antirutschmatte auf SBR/NBR-Basis, Farbe schwarz mit grünen, hellgrünen und gelben Farbpartikeln;
Flächengewicht ca. 6,88 kg/m² bei 8 mm Dicke, Raumgewicht ca. 860 kg/m³;
Zugfestigkeit ca. 0,60 N/mm² in Anlehnung an DIN EN ISO 1798, Reißdehnung mind. 60 % in Anlehnung an DIN EN ISO 1798;
Temperaturbeständigkeit - 40 °C bis + 120 °C</t>
  </si>
  <si>
    <t>8</t>
  </si>
  <si>
    <t>Multifunktionales, aus einem Stück geschmiedetes Hebel-/ Brechwerkzeug mit folgenden Eigenschaften:
- Maximallänge 762 mm
- korrosionsbeständiger Stahl
- Bruchfestigkeit mind. für ein Zugkraft von 2.500 N
- auf einer Stielseite Kuhfußklaue in einem Winkel von etwa  30° zum Werkzeugstiel, Klauenspalt mind. 18 mm auf größter Breite
- auf der anderen Stielseite keilförmige Querschneide und Dorn in einem Winkel von 90° zueinander und jeweils 90° zum Stiel mit Schlagfläche</t>
  </si>
  <si>
    <t xml:space="preserve">Feuerwehr-Werkzeugkasten </t>
  </si>
  <si>
    <t>DIN 14881</t>
  </si>
  <si>
    <t>Axt B 2 SB-A (Holzaxt)</t>
  </si>
  <si>
    <t>DIN 7294</t>
  </si>
  <si>
    <t>Bügelsäge BX</t>
  </si>
  <si>
    <t>DIN 20142</t>
  </si>
  <si>
    <t>8.05</t>
  </si>
  <si>
    <t>Bolzenschneider (Schneidleistung mind. 12 mm)</t>
  </si>
  <si>
    <t>8.06</t>
  </si>
  <si>
    <t>Spaten 850, jedoch mit Griffstiel CY 900 nach DIN 20152 oder auf Wunsch mit Griff in T-Form, nach Vereinbarung</t>
  </si>
  <si>
    <t>DIN 20127</t>
  </si>
  <si>
    <t>8.07</t>
  </si>
  <si>
    <t>Stechschaufel 5 mit Stiel 1300 nach DIN 20151</t>
  </si>
  <si>
    <t>DIN 20151</t>
  </si>
  <si>
    <t>8.08</t>
  </si>
  <si>
    <t>Stoßbesen mit Stiel, 1.400 mm lang
(keine Kunststoffborsten)</t>
  </si>
  <si>
    <t>9</t>
  </si>
  <si>
    <t>Sondergerät</t>
  </si>
  <si>
    <t>9.01</t>
  </si>
  <si>
    <t>Abgasschlauch, passend zum Fahrzeug</t>
  </si>
  <si>
    <t>9.02</t>
  </si>
  <si>
    <t>Abschleppschlinge, als Rundschlinge in Farbe rot, Bruchlast 35.000 kg, Nutzlänge = 4 m, mit verstärkten Schlaufen</t>
  </si>
  <si>
    <t>9.03</t>
  </si>
  <si>
    <t>Reservekraftstoffkanister aus Stahlblech mit unverlierbarem Verschluss und flexiblem Auslaufrohr; gefüllt mit 20 l Kraftstoff</t>
  </si>
  <si>
    <t>9.04</t>
  </si>
  <si>
    <t>Schlauchaufroller, Rollwickler; zum einfachen und doppelten Aufwickeln von ausgelegten Druckschläuchen der Größen Storz C und B; zwei luftgefüllte Gummiräder; Handgriff; Maße einsatzbereit 1.400 mm x 430 mm; Packmaß 650 mm x 430 mm; Farbe rot lackiert</t>
  </si>
  <si>
    <t>Stückzahl gesamt</t>
  </si>
  <si>
    <t>Gesamtmasse Beladung (gerundet)</t>
  </si>
  <si>
    <t>Hinweise:
- Für alle Gegenstände sind Halterungen vorzusehen.
- Alle Gegenstände sind im Falle der Zuschlagserteilung in entsprechender Stückzahl je Fahrzeug vom Auftragnehmer zu liefern und zu verlasten
- Die ortsveränderlichen elektrischen Betriebsmittel sind mit einem druckwasserdichten Schuko Stecker (mind. IP 67) anzubieten, wenn die Anschlussleitung länger als 0,5 m ist. Die Anschlussleitungen entsprechen mindestens dem Leitungstyp H07RN-F.
- Alle durch die Bedarfsträger und / oder dem Auftragnehmer beizustellenden feuerwehrtechnischen Beladungsteile, werden in einem vollständig montierten und betriebsbereiten Zustand geliefert.
Legende:
G1 = Geräteraum 1
G2 = Geräteraum 2
LR = Laderaum
FR = Fahrerraum
MR = Mannschaftsraum
RC 1 = Rollcontainer Wasserübergabe
RC 2-5 = Rollcontainer Schlauch</t>
  </si>
  <si>
    <t>6.12</t>
  </si>
  <si>
    <t>Akkubeleuchtungsgerät RLS 2000 oder gleichwertig</t>
  </si>
  <si>
    <t>An der Trennwand zwischen Geräteraum und Laderaum sind 10 Airlineschienen in vertikaler Richtung anzubringen. Die genaue Position wird bei der Ausbaubesprechung festgelegt</t>
  </si>
  <si>
    <t>Innenhöhe angeben:</t>
  </si>
  <si>
    <t>Der Träger erhält eine Bestätigung über die Einhaltung der Aufbaurichtlinien für das angebotene Fahrzeug. Diese ist in der Ablieferungsinspektion durch den Hersteller des Fahrgestells selbst oder eine autorisierten Vertragswerkstatt zu dokumentieren.</t>
  </si>
  <si>
    <t>Die Lieferung und Übergabe der Gesamtleistung erfolgt bis zur 51. KW 2027? 
Nein = 0 Punkte Ja = 1.000 Punkte</t>
  </si>
  <si>
    <t>Nach Anlieferung des Fahrgestells beim Auftragnehmer erhält der Träger eine Bestätigung des ordnungsgemäßen Eingangs, mind. mit folgenden Angaben:
- Auftragsnummer des AN
- Fahrgestell-Ident-Nr., Fahrgestellleermasse, Fahrgestellkonfiguration (Lieferumfang)</t>
  </si>
  <si>
    <t>Ausführliche Einweisung  von max. 6 Personen in die Bedienung des Einsatzfahrzeuges und die Funktionsweise der Sicherheitseinrichtungen durch deutschsprachiges Personal. Die Schulung ist namentlich nachzuweisen und dem Auftraggeber zu übersenden.</t>
  </si>
  <si>
    <t>N11 = Beschreibung beifügen!</t>
  </si>
  <si>
    <t>Vorrüstung und Halterung für beigestellten Handbedienhörer Motorola im Laderaum, Anschlussschnittstelle zum MRT Motorola MXM 600 zwischen oder hinter Fahrer- und Beifahrersitz</t>
  </si>
  <si>
    <t>Funklautsprecher abschaltbar und mit Lautstärkeregelung in der Kabine und Laderaum sowie über Fahrer- und Beifahrersitz; Anschlussschnittstelle zum MRT Motorola MTM 800</t>
  </si>
  <si>
    <t>Alle verbauten Funklautsprecher sind für die vom Hersteller vorgegebene Impedanz des MRT Motorola MXM 600 geeignet und regelbar</t>
  </si>
  <si>
    <t>Verschleissfördernde Scheuerstellen an den Seitenwänden des Laderaums oder Beschädigungen durch die Bewegung der Rollcontainer sind zu verhindern. Anbringen eines Schutzes der Stirnwand zum Aufbau durch Riffelblech oder Multiplex</t>
  </si>
  <si>
    <t>Die Außenbedienung der Ladebordwand im aufrechten Stand muss möglich sein und beleuchtet sein</t>
  </si>
  <si>
    <t>mind. 8 Zurrpunkte, überfahrbar eingelassen im Ladeflächenboden oder neben dem Boden im Rahmen</t>
  </si>
  <si>
    <t xml:space="preserve">Die nutzbare Öffnungshöhe der Ladefläche entspricht der angegebenen Höhe in Pos. 134 und wird von der Ladebordwand witterungsgeschützt verschlossen. </t>
  </si>
  <si>
    <t>Zum Erreichen eines größtmöglichen Überhangwinkels (&gt; 23°) ist der  Unterfahrschutz klappbar ausgeführt.
Nein = 0 Punkte Ja = 200 Punkte</t>
  </si>
  <si>
    <t>Die Entlüftung vom Verteilergetriebe ist mind. bis zur Durchfahrshöhe des Fahrgestells für Wasserdruchfahrten hochgezogen.</t>
  </si>
  <si>
    <t xml:space="preserve">Schleppstange mit Zugöse, Länge 2.000 mm </t>
  </si>
  <si>
    <t>9.05</t>
  </si>
  <si>
    <t>3.01</t>
  </si>
  <si>
    <t>3.02</t>
  </si>
  <si>
    <t>Druckschlauch C 42-15-KL1-K</t>
  </si>
  <si>
    <t>3.04</t>
  </si>
  <si>
    <t>Schlauchtragekorb C</t>
  </si>
  <si>
    <t>Hohlstrahlrohr C</t>
  </si>
  <si>
    <t>Verkehrswarngerät mit beidseitigem Lichtaustritt, mit Signalscheibe mit einem Durchmesser von mind. 150 mm, mit Akku, inklusive KFZ Ladegerät</t>
  </si>
  <si>
    <t>in Pos. 3.04</t>
  </si>
  <si>
    <t>Das angebotene Fahrzeug verfügt über eine Sicherheitskabine entsprechend UN-ESE R 29-3 zur Aufnahme einer Staffel (1/5/6) auszuführen, sowie einem festen Kofferaufbau,der zur Aufnahme von 6 (sechs) Rollcontainern und zwei Geräteräumen zur Unterbringung von dauerhaft verlasteter feuerwehrtechnischer Beladung und Ausrüstung geeignet ist. Weiterhin verfügt das Fahrzeug über eine am Heck angebrachte elektrisch/hydraulich betriebene Ladebordwand, mit einer Nutzlast von mind. 1.500kg.</t>
  </si>
  <si>
    <t>Die Einstiege zur Mannschaftskabine sind mit klappbaren Trittstufen auszustatten.
Diese müssen sich beim Öffnen der jeweiligen Tür automatisch in die Betriebsstellung absenken und beim Schließen der Tür selbsttätig wieder in die Ruhestellung einklappen.</t>
  </si>
  <si>
    <t>Die Konstuktion von Pkt.74 muss:einen sicheren und rutschhemmenden Auftritt gewährleisten,
den einschlägigen Normen und Unfallverhütungsvorschriften entsprechen,
gegen unbeabsichtigtes Ausfahren während der Fahrt gesichert sein,
sowie eine manuelle Notbetätigung ermöglichen.“</t>
  </si>
  <si>
    <t>Zum Zugang der seitlichen Tür (Pos. 130) ist eine festverbaute Treppe mit zugelassenen Geländer vorzusehen. Die Treppe berüht immer den Boden der Fahrzeugaufstellfläche</t>
  </si>
  <si>
    <t>Für den Zugang über die seitliche Tür (Pos. 130) ist eine fest installierte Treppenanlage mit normgerechtem Geländer vorzusehen.
Die Treppe muss so ausgeführt sein, dass sie im aufgestellten Zustand stets sicheren Bodenkontakt zur Fahrzeugaufstellfläche hat.“</t>
  </si>
  <si>
    <t>Die Mindestnutzlast der Ladebordwand beträgt 1.500kg</t>
  </si>
  <si>
    <t>Akustische Warnanlage mit Luftkompressoranlage
Original Firma MaxMartin mit vier Schallbechern mit Schneeschutzkappen., bedienbar auch für den Beifahrer</t>
  </si>
  <si>
    <t>Fahrer und Mannschaftskabine in RAL 3000</t>
  </si>
  <si>
    <t>Aufbau sowie die Bordwandklappen in RAL 3000 Strukturlack, Bereiche von Klebeflächen sind ausgenommen.</t>
  </si>
  <si>
    <t>nach unten abgewinkelte, blendfreie Umfeldbeleuchtung am Heck; Initialisierung über Drucktaster vom Fahrerplatz als auch vom Heckportal aus, Standlicht und Geschwindigkeitssensor (Schaltpunkt 8 km/h)</t>
  </si>
  <si>
    <t>Initialisierung der Heckladeraumbeleuchtung über Neigungsschalter in der Ladebordwand, durch Drucktaster vom Fahrerplatz und dem Heckportal an der seitlichen Tür</t>
  </si>
  <si>
    <t>Heckwarnsystem nach § 52 StVZO bestehend aus 6 Leuchten (auch als Display möglich), synchron blinkend; Initialisierung über Drucktaster mit Kontrollleuchte vom Fahrerplatz sowie dem Heckportal, Standlicht und Geschwindigkeitssensor (Schaltpunkt 8 km/h)</t>
  </si>
  <si>
    <t>Einen pneumatischen
Lichtmast mit LED Scheinwerfern, gemeinsam und getrennt dreh- und neigbar, mit einem effektiven Gesamtlichtstrom von mindestens 45.000 lm zu montieren.., sowie zusätzlicher blauer Blitzleuchte:
- pneumatisch ausfahrbar
- 360° elektrisch drehbar und schwenkbar;
- mit Stellungskontrolle über eine rote Warnleuchte in der Kabine;
- Bedienung von der Standfläche des Fahrzeuges auch mit Fernbedienung
- Spannungsversorgung über das Fahrzeugbordnetz;
- bei Notwendigkeit mit automatischer Leerlauf-Drehzahlanhebung</t>
  </si>
  <si>
    <r>
      <rPr>
        <b/>
        <sz val="10"/>
        <rFont val="Arial"/>
        <family val="2"/>
      </rPr>
      <t>Tragkraftspritze PFPN 10 - 1500</t>
    </r>
    <r>
      <rPr>
        <sz val="10"/>
        <rFont val="Arial"/>
        <family val="2"/>
      </rPr>
      <t xml:space="preserve"> mit Entlüftungseinrichtung, Pumpendruckregler mit Eingangsdrucküberwachung und Kavitationsanzeige, Überhitzungsschutz, Bedienteil in aufrechter Körperhaltung einseh- und bedienbar, Elektrostarter, Ladesteckdose, Zusatzscheinwerfer in LED-Ausführung, inkl. Zubehör wie Ladegerät im Fahrzeug; Werkzeugsatz, Abgasschlauch, inklusive Kanister und Kanisterbetankungsset, bestehend aus Kraftstoffentnahmegerät und Blechkanister 20 l mit Ausgussstutzen,
</t>
    </r>
    <r>
      <rPr>
        <b/>
        <sz val="10"/>
        <rFont val="Arial"/>
        <family val="2"/>
      </rPr>
      <t>betriebsbereites Gewicht maximal 190 kg</t>
    </r>
  </si>
  <si>
    <t>Stromerzeuger DIN 14685, geräuschgedämpft  (mind. 13 KVA; Betrieb mit Fremdbetankung über Drei-Wege-Hahn möglich, passendes Kanisterbetankungsgerät  und Kraftstoffkanister 20 l (sind mit zu liefern), Ladesteckdose für Ladeerhaltung, Einrichtung zum Fremdstarten; Gebäudeeinspeisung zur Notstromversorgung inkl. Netzkabel IP 67</t>
  </si>
  <si>
    <t>Das Fahrzeug ist mit einer optischen Sondersignalanlage gemäß StVZO auszustatten.
Auf dem Dach des Fahrerhauses ist ein geteilter Blaulichtbalken zu montieren.
Zusätzlich sind im Bereich des Kühlergrills zwei zugelassene Frontblitzleuchten zu installieren. Diese sind gemeinsam mit den Kennleuchten auf dem Fahrerhausdach schaltbar und müssen separat abschaltbar ausgeführt sein.
Am Fahrzeugheck sind jeweils links und rechts Blaulichtleuchten anzubringen, die sowohl nach hinten als auch seitlich abstrahlen. Diese sind ebenfalls gemeinsam mit den Kennleuchten auf dem Fahrerhausdach schaltbar und müssen separat abschaltbar sein
Astabweiser sind anzubringen</t>
  </si>
  <si>
    <t>Das Fahrzeug hat bei Leermasse eine Gesamthöhe kleiner als 3.300 mm?
≤ 3.330 mm = 0 Punkte
≤ 3.310 mm = 50 Punkte
≤ 3.290 mm = 150 Punkte
≤ 3.260 mm = 200 Punkte</t>
  </si>
  <si>
    <t>Gesamtpreis inkl. MwSt</t>
  </si>
  <si>
    <t>Einzelpreis inkl. MwSt</t>
  </si>
  <si>
    <t>Gesamtpreis Beladung inkl. MwSt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</si>
</sst>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0."/>
    <numFmt numFmtId="165" formatCode="0.0"/>
    <numFmt numFmtId="166" formatCode="#,##0\ &quot;€&quot;"/>
  </numFmts>
  <fonts count="34" x14ac:knownFonts="1">
    <font>
      <sz val="10"/>
      <color rgb="FF000000"/>
      <name val="Times New Roman"/>
      <charset val="204"/>
    </font>
    <font>
      <sz val="11"/>
      <color theme="1"/>
      <name val="Calibri"/>
      <family val="2"/>
      <scheme val="minor"/>
    </font>
    <font>
      <sz val="11"/>
      <color theme="1"/>
      <name val="Calibri"/>
      <family val="2"/>
      <scheme val="minor"/>
    </font>
    <font>
      <b/>
      <sz val="14"/>
      <name val="Arial"/>
      <family val="2"/>
    </font>
    <font>
      <sz val="10"/>
      <name val="Arial"/>
      <family val="2"/>
    </font>
    <font>
      <b/>
      <sz val="14"/>
      <color rgb="FF000000"/>
      <name val="Arial"/>
      <family val="2"/>
    </font>
    <font>
      <b/>
      <u/>
      <sz val="14"/>
      <name val="Arial"/>
      <family val="2"/>
    </font>
    <font>
      <sz val="10"/>
      <color rgb="FF000000"/>
      <name val="Arial"/>
      <family val="2"/>
    </font>
    <font>
      <b/>
      <sz val="18"/>
      <name val="Arial"/>
      <family val="2"/>
    </font>
    <font>
      <b/>
      <sz val="10"/>
      <name val="Arial"/>
      <family val="2"/>
    </font>
    <font>
      <b/>
      <sz val="11"/>
      <name val="Arial"/>
      <family val="2"/>
    </font>
    <font>
      <sz val="18"/>
      <name val="Arial"/>
      <family val="2"/>
    </font>
    <font>
      <b/>
      <sz val="10"/>
      <color rgb="FF000000"/>
      <name val="Arial"/>
      <family val="2"/>
    </font>
    <font>
      <sz val="10"/>
      <name val="Arial"/>
      <family val="2"/>
    </font>
    <font>
      <b/>
      <sz val="10"/>
      <name val="Arial"/>
      <family val="2"/>
    </font>
    <font>
      <sz val="14"/>
      <name val="Arial"/>
      <family val="2"/>
    </font>
    <font>
      <b/>
      <sz val="11"/>
      <name val="Arial"/>
      <family val="2"/>
    </font>
    <font>
      <u/>
      <sz val="10"/>
      <name val="Arial"/>
      <family val="2"/>
    </font>
    <font>
      <sz val="8"/>
      <name val="Arial"/>
      <family val="2"/>
    </font>
    <font>
      <b/>
      <vertAlign val="subscript"/>
      <sz val="10"/>
      <name val="Arial"/>
      <family val="2"/>
    </font>
    <font>
      <b/>
      <sz val="8"/>
      <name val="Arial"/>
      <family val="2"/>
    </font>
    <font>
      <sz val="10"/>
      <color rgb="FF000000"/>
      <name val="Times New Roman"/>
      <family val="1"/>
    </font>
    <font>
      <sz val="8"/>
      <name val="Times New Roman"/>
      <family val="1"/>
    </font>
    <font>
      <b/>
      <sz val="11"/>
      <color rgb="FF000000"/>
      <name val="Arial"/>
      <family val="2"/>
    </font>
    <font>
      <sz val="10"/>
      <name val="Arial"/>
    </font>
    <font>
      <u/>
      <sz val="11"/>
      <color theme="10"/>
      <name val="Calibri"/>
      <family val="2"/>
      <scheme val="minor"/>
    </font>
    <font>
      <sz val="10"/>
      <color theme="1"/>
      <name val="Arial"/>
      <family val="2"/>
    </font>
    <font>
      <sz val="10"/>
      <color indexed="9"/>
      <name val="Arial"/>
      <family val="2"/>
    </font>
    <font>
      <sz val="8"/>
      <color indexed="9"/>
      <name val="Arial"/>
      <family val="2"/>
    </font>
    <font>
      <b/>
      <sz val="10"/>
      <color indexed="26"/>
      <name val="Arial"/>
      <family val="2"/>
    </font>
    <font>
      <b/>
      <sz val="10"/>
      <color theme="1"/>
      <name val="Arial"/>
      <family val="2"/>
    </font>
    <font>
      <sz val="10"/>
      <color indexed="8"/>
      <name val="Arial"/>
      <family val="2"/>
    </font>
    <font>
      <sz val="10"/>
      <color rgb="FF0F1111"/>
      <name val="Arial"/>
      <family val="2"/>
    </font>
    <font>
      <sz val="10"/>
      <color rgb="FF000000"/>
      <name val="Times New Roman"/>
      <charset val="204"/>
    </font>
  </fonts>
  <fills count="10">
    <fill>
      <patternFill patternType="none"/>
    </fill>
    <fill>
      <patternFill patternType="gray125"/>
    </fill>
    <fill>
      <patternFill patternType="solid">
        <fgColor rgb="FFD7E3BB"/>
      </patternFill>
    </fill>
    <fill>
      <patternFill patternType="solid">
        <fgColor rgb="FFA4D76B"/>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5" tint="0.39997558519241921"/>
        <bgColor indexed="64"/>
      </patternFill>
    </fill>
  </fills>
  <borders count="44">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5">
    <xf numFmtId="0" fontId="0" fillId="0" borderId="0"/>
    <xf numFmtId="0" fontId="2" fillId="0" borderId="0"/>
    <xf numFmtId="0" fontId="4" fillId="0" borderId="0"/>
    <xf numFmtId="0" fontId="24" fillId="0" borderId="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1" fillId="0" borderId="0"/>
    <xf numFmtId="0" fontId="1" fillId="0" borderId="0"/>
    <xf numFmtId="43" fontId="1" fillId="0" borderId="0" applyFont="0" applyFill="0" applyBorder="0" applyAlignment="0" applyProtection="0"/>
    <xf numFmtId="0" fontId="25" fillId="0" borderId="0" applyNumberForma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33" fillId="0" borderId="0" applyFont="0" applyFill="0" applyBorder="0" applyAlignment="0" applyProtection="0"/>
  </cellStyleXfs>
  <cellXfs count="275">
    <xf numFmtId="0" fontId="0" fillId="0" borderId="0" xfId="0" applyAlignment="1">
      <alignment horizontal="left" vertical="top"/>
    </xf>
    <xf numFmtId="0" fontId="0" fillId="0" borderId="0" xfId="0" applyAlignment="1">
      <alignment horizontal="left" vertical="top" wrapText="1"/>
    </xf>
    <xf numFmtId="0" fontId="4" fillId="0" borderId="1" xfId="0" applyFont="1" applyBorder="1" applyAlignment="1">
      <alignment horizontal="center" vertical="top" wrapText="1"/>
    </xf>
    <xf numFmtId="1" fontId="7"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 fontId="7"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0" fontId="4" fillId="2" borderId="3" xfId="0" applyFont="1" applyFill="1" applyBorder="1" applyAlignment="1">
      <alignment horizontal="center" vertical="top" wrapText="1"/>
    </xf>
    <xf numFmtId="0" fontId="4" fillId="2" borderId="3" xfId="0" applyFont="1" applyFill="1" applyBorder="1" applyAlignment="1">
      <alignment horizontal="center" vertical="center" wrapText="1"/>
    </xf>
    <xf numFmtId="164" fontId="5" fillId="3" borderId="2" xfId="0" applyNumberFormat="1" applyFont="1" applyFill="1" applyBorder="1" applyAlignment="1">
      <alignment horizontal="center" vertical="top" wrapText="1"/>
    </xf>
    <xf numFmtId="0" fontId="0" fillId="3" borderId="2" xfId="0" applyFill="1" applyBorder="1" applyAlignment="1">
      <alignment horizontal="left" vertical="top" wrapText="1"/>
    </xf>
    <xf numFmtId="0" fontId="8" fillId="3" borderId="3" xfId="0" applyFont="1" applyFill="1" applyBorder="1" applyAlignment="1">
      <alignment horizontal="center" vertical="top" wrapText="1"/>
    </xf>
    <xf numFmtId="164" fontId="5" fillId="3" borderId="6" xfId="0" applyNumberFormat="1"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2" xfId="0" applyFont="1" applyFill="1" applyBorder="1" applyAlignment="1">
      <alignment horizontal="center" vertical="top" wrapText="1"/>
    </xf>
    <xf numFmtId="0" fontId="0" fillId="3" borderId="3" xfId="0" applyFill="1" applyBorder="1" applyAlignment="1">
      <alignment horizontal="left" vertical="top" wrapText="1"/>
    </xf>
    <xf numFmtId="0" fontId="11" fillId="3" borderId="3" xfId="0" applyFont="1" applyFill="1" applyBorder="1" applyAlignment="1">
      <alignment horizontal="center" vertical="top" wrapText="1"/>
    </xf>
    <xf numFmtId="49" fontId="16" fillId="3" borderId="1" xfId="0" applyNumberFormat="1" applyFont="1" applyFill="1" applyBorder="1" applyAlignment="1">
      <alignment horizontal="center" vertical="top" wrapText="1"/>
    </xf>
    <xf numFmtId="49" fontId="16" fillId="3" borderId="2" xfId="0" applyNumberFormat="1" applyFont="1" applyFill="1" applyBorder="1" applyAlignment="1">
      <alignment horizontal="center" vertical="top" wrapText="1"/>
    </xf>
    <xf numFmtId="0" fontId="2" fillId="4" borderId="7" xfId="1" applyFill="1" applyBorder="1"/>
    <xf numFmtId="0" fontId="2" fillId="4" borderId="8" xfId="1" applyFill="1" applyBorder="1"/>
    <xf numFmtId="0" fontId="2" fillId="4" borderId="9" xfId="1" applyFill="1" applyBorder="1"/>
    <xf numFmtId="0" fontId="2" fillId="4" borderId="0" xfId="1" applyFill="1"/>
    <xf numFmtId="0" fontId="3" fillId="4" borderId="10" xfId="1" applyFont="1" applyFill="1" applyBorder="1"/>
    <xf numFmtId="0" fontId="2" fillId="4" borderId="11" xfId="1" applyFill="1" applyBorder="1"/>
    <xf numFmtId="0" fontId="2" fillId="4" borderId="10" xfId="1" applyFill="1" applyBorder="1"/>
    <xf numFmtId="0" fontId="9" fillId="4" borderId="12" xfId="1" applyFont="1" applyFill="1" applyBorder="1"/>
    <xf numFmtId="0" fontId="2" fillId="0" borderId="13" xfId="1" applyBorder="1"/>
    <xf numFmtId="0" fontId="2" fillId="4" borderId="14" xfId="1" applyFill="1" applyBorder="1"/>
    <xf numFmtId="0" fontId="2" fillId="5" borderId="15" xfId="1" applyFill="1" applyBorder="1"/>
    <xf numFmtId="1" fontId="9" fillId="6" borderId="16" xfId="1" applyNumberFormat="1" applyFont="1" applyFill="1" applyBorder="1" applyAlignment="1">
      <alignment horizontal="left" vertical="center" wrapText="1"/>
    </xf>
    <xf numFmtId="1" fontId="9" fillId="7" borderId="17" xfId="1" applyNumberFormat="1" applyFont="1" applyFill="1" applyBorder="1" applyAlignment="1" applyProtection="1">
      <alignment horizontal="center" vertical="center" wrapText="1"/>
      <protection locked="0"/>
    </xf>
    <xf numFmtId="1" fontId="2" fillId="4" borderId="0" xfId="1" applyNumberFormat="1" applyFill="1" applyAlignment="1">
      <alignment vertical="center"/>
    </xf>
    <xf numFmtId="0" fontId="2" fillId="4" borderId="0" xfId="1" applyFill="1" applyAlignment="1">
      <alignment vertical="center"/>
    </xf>
    <xf numFmtId="0" fontId="2" fillId="4" borderId="11" xfId="1" applyFill="1" applyBorder="1" applyAlignment="1">
      <alignment vertical="center"/>
    </xf>
    <xf numFmtId="0" fontId="2" fillId="7" borderId="17" xfId="1" applyFill="1" applyBorder="1" applyAlignment="1" applyProtection="1">
      <alignment horizontal="center" vertical="center"/>
      <protection locked="0"/>
    </xf>
    <xf numFmtId="1" fontId="9" fillId="6" borderId="18" xfId="1" applyNumberFormat="1" applyFont="1" applyFill="1" applyBorder="1" applyAlignment="1">
      <alignment horizontal="left" vertical="center" wrapText="1"/>
    </xf>
    <xf numFmtId="0" fontId="2" fillId="5" borderId="15" xfId="1" applyFill="1" applyBorder="1" applyAlignment="1">
      <alignment horizontal="center" vertical="center"/>
    </xf>
    <xf numFmtId="3" fontId="2" fillId="7" borderId="19" xfId="1" applyNumberFormat="1" applyFill="1" applyBorder="1" applyAlignment="1" applyProtection="1">
      <alignment horizontal="center" vertical="center"/>
      <protection locked="0"/>
    </xf>
    <xf numFmtId="0" fontId="2" fillId="4" borderId="20" xfId="1" applyFill="1" applyBorder="1" applyAlignment="1">
      <alignment vertical="center"/>
    </xf>
    <xf numFmtId="0" fontId="9" fillId="6" borderId="16" xfId="1" applyFont="1" applyFill="1" applyBorder="1" applyAlignment="1">
      <alignment vertical="center"/>
    </xf>
    <xf numFmtId="0" fontId="2" fillId="6" borderId="16" xfId="1" applyFill="1" applyBorder="1" applyAlignment="1">
      <alignment vertical="center"/>
    </xf>
    <xf numFmtId="0" fontId="9" fillId="6" borderId="21" xfId="1" applyFont="1" applyFill="1" applyBorder="1" applyAlignment="1">
      <alignment horizontal="center" vertical="center"/>
    </xf>
    <xf numFmtId="0" fontId="9" fillId="6" borderId="22" xfId="1" applyFont="1" applyFill="1" applyBorder="1" applyAlignment="1">
      <alignment horizontal="center" vertical="center"/>
    </xf>
    <xf numFmtId="0" fontId="9" fillId="6" borderId="23" xfId="1" applyFont="1" applyFill="1" applyBorder="1" applyAlignment="1">
      <alignment horizontal="center" vertical="center"/>
    </xf>
    <xf numFmtId="0" fontId="9" fillId="6" borderId="23" xfId="1" applyFont="1" applyFill="1" applyBorder="1" applyAlignment="1">
      <alignment horizontal="center" vertical="center" wrapText="1"/>
    </xf>
    <xf numFmtId="0" fontId="9" fillId="6" borderId="24" xfId="1" applyFont="1" applyFill="1" applyBorder="1" applyAlignment="1">
      <alignment vertical="center"/>
    </xf>
    <xf numFmtId="0" fontId="2" fillId="6" borderId="25" xfId="1" applyFill="1" applyBorder="1" applyAlignment="1">
      <alignment vertical="center"/>
    </xf>
    <xf numFmtId="3" fontId="2" fillId="7" borderId="13" xfId="1" applyNumberFormat="1" applyFill="1" applyBorder="1" applyAlignment="1" applyProtection="1">
      <alignment horizontal="center" vertical="center"/>
      <protection locked="0"/>
    </xf>
    <xf numFmtId="3" fontId="2" fillId="5" borderId="26" xfId="1" applyNumberFormat="1" applyFill="1" applyBorder="1" applyAlignment="1">
      <alignment horizontal="center" vertical="center"/>
    </xf>
    <xf numFmtId="0" fontId="9" fillId="6" borderId="27" xfId="1" applyFont="1" applyFill="1" applyBorder="1" applyAlignment="1">
      <alignment vertical="center"/>
    </xf>
    <xf numFmtId="0" fontId="2" fillId="6" borderId="28" xfId="1" applyFill="1" applyBorder="1" applyAlignment="1">
      <alignment vertical="center"/>
    </xf>
    <xf numFmtId="166" fontId="2" fillId="7" borderId="29" xfId="1" applyNumberFormat="1" applyFill="1" applyBorder="1" applyAlignment="1" applyProtection="1">
      <alignment horizontal="center" vertical="center"/>
      <protection locked="0"/>
    </xf>
    <xf numFmtId="3" fontId="2" fillId="5" borderId="23" xfId="1" applyNumberFormat="1" applyFill="1" applyBorder="1" applyAlignment="1">
      <alignment horizontal="center" vertical="center"/>
    </xf>
    <xf numFmtId="0" fontId="9" fillId="6" borderId="27" xfId="1" applyFont="1" applyFill="1" applyBorder="1" applyAlignment="1">
      <alignment vertical="center" wrapText="1"/>
    </xf>
    <xf numFmtId="0" fontId="2" fillId="6" borderId="30" xfId="1" applyFill="1" applyBorder="1" applyAlignment="1">
      <alignment horizontal="center" vertical="center" wrapText="1"/>
    </xf>
    <xf numFmtId="2" fontId="4" fillId="5" borderId="16" xfId="1" applyNumberFormat="1" applyFont="1" applyFill="1" applyBorder="1" applyAlignment="1">
      <alignment horizontal="center" vertical="center"/>
    </xf>
    <xf numFmtId="0" fontId="9" fillId="4" borderId="7" xfId="1" applyFont="1" applyFill="1" applyBorder="1" applyAlignment="1">
      <alignment vertical="center"/>
    </xf>
    <xf numFmtId="0" fontId="9" fillId="6" borderId="16" xfId="1" applyFont="1" applyFill="1" applyBorder="1" applyAlignment="1">
      <alignment vertical="center" wrapText="1"/>
    </xf>
    <xf numFmtId="0" fontId="9" fillId="5" borderId="21" xfId="1" applyFont="1" applyFill="1" applyBorder="1" applyAlignment="1">
      <alignment horizontal="center" vertical="center"/>
    </xf>
    <xf numFmtId="0" fontId="9" fillId="4" borderId="11" xfId="1" applyFont="1" applyFill="1" applyBorder="1" applyAlignment="1">
      <alignment vertical="center"/>
    </xf>
    <xf numFmtId="0" fontId="9" fillId="4" borderId="0" xfId="1" applyFont="1" applyFill="1" applyAlignment="1">
      <alignment vertical="center"/>
    </xf>
    <xf numFmtId="0" fontId="18" fillId="4" borderId="10" xfId="1" applyFont="1" applyFill="1" applyBorder="1" applyAlignment="1">
      <alignment wrapText="1"/>
    </xf>
    <xf numFmtId="0" fontId="18" fillId="4" borderId="20" xfId="1" applyFont="1" applyFill="1" applyBorder="1" applyAlignment="1">
      <alignment wrapText="1"/>
    </xf>
    <xf numFmtId="0" fontId="2" fillId="4" borderId="31" xfId="1" applyFill="1" applyBorder="1"/>
    <xf numFmtId="0" fontId="2" fillId="4" borderId="19" xfId="1" applyFill="1" applyBorder="1"/>
    <xf numFmtId="0" fontId="0" fillId="3" borderId="6" xfId="0" applyFill="1" applyBorder="1" applyAlignment="1">
      <alignment horizontal="left" vertical="top" wrapText="1"/>
    </xf>
    <xf numFmtId="0" fontId="0" fillId="3" borderId="1" xfId="0" applyFill="1" applyBorder="1" applyAlignment="1">
      <alignment horizontal="left" vertical="top" wrapText="1"/>
    </xf>
    <xf numFmtId="49" fontId="10" fillId="3" borderId="2" xfId="0" applyNumberFormat="1" applyFont="1" applyFill="1" applyBorder="1" applyAlignment="1">
      <alignment horizontal="center" vertical="top" wrapText="1"/>
    </xf>
    <xf numFmtId="49" fontId="0" fillId="0" borderId="0" xfId="0" applyNumberFormat="1" applyAlignment="1">
      <alignment horizontal="left" vertical="top"/>
    </xf>
    <xf numFmtId="0" fontId="7" fillId="0" borderId="0" xfId="0" applyFont="1" applyAlignment="1">
      <alignment horizontal="left" vertical="top"/>
    </xf>
    <xf numFmtId="0" fontId="12" fillId="0" borderId="0" xfId="0" applyFont="1" applyAlignment="1">
      <alignment horizontal="left" vertical="top"/>
    </xf>
    <xf numFmtId="0" fontId="23" fillId="0" borderId="0" xfId="0" applyFont="1" applyAlignment="1">
      <alignment vertical="center"/>
    </xf>
    <xf numFmtId="49" fontId="10" fillId="3" borderId="1" xfId="0" applyNumberFormat="1" applyFont="1" applyFill="1" applyBorder="1" applyAlignment="1">
      <alignment horizontal="center" vertical="top" wrapText="1"/>
    </xf>
    <xf numFmtId="0" fontId="10" fillId="3" borderId="2" xfId="0" applyFont="1" applyFill="1" applyBorder="1" applyAlignment="1">
      <alignment horizontal="left" vertical="top" wrapText="1"/>
    </xf>
    <xf numFmtId="0" fontId="0" fillId="3" borderId="33" xfId="0" applyFill="1" applyBorder="1" applyAlignment="1">
      <alignment horizontal="left" vertical="top" wrapText="1"/>
    </xf>
    <xf numFmtId="1" fontId="7" fillId="0" borderId="3" xfId="0" applyNumberFormat="1" applyFont="1" applyFill="1" applyBorder="1" applyAlignment="1">
      <alignment horizontal="center" vertical="top" wrapText="1"/>
    </xf>
    <xf numFmtId="0" fontId="7" fillId="0" borderId="32" xfId="0" applyFont="1" applyBorder="1" applyAlignment="1">
      <alignment vertical="top"/>
    </xf>
    <xf numFmtId="0" fontId="7" fillId="0" borderId="0" xfId="0" applyFont="1" applyBorder="1" applyAlignment="1">
      <alignment vertical="top"/>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horizontal="left" vertical="top" wrapText="1"/>
    </xf>
    <xf numFmtId="0" fontId="10"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35" xfId="0" applyFill="1" applyBorder="1" applyAlignment="1">
      <alignment horizontal="left" vertical="top" wrapText="1"/>
    </xf>
    <xf numFmtId="1" fontId="7" fillId="0" borderId="2" xfId="0" applyNumberFormat="1" applyFont="1" applyBorder="1" applyAlignment="1">
      <alignment horizontal="center" vertical="top" wrapText="1"/>
    </xf>
    <xf numFmtId="0" fontId="4" fillId="2" borderId="37" xfId="0" applyFont="1" applyFill="1" applyBorder="1" applyAlignment="1">
      <alignment horizontal="center" vertical="top" wrapText="1"/>
    </xf>
    <xf numFmtId="0" fontId="4" fillId="8" borderId="36" xfId="0" applyFont="1" applyFill="1" applyBorder="1" applyAlignment="1">
      <alignment horizontal="center" vertical="top" wrapText="1"/>
    </xf>
    <xf numFmtId="0" fontId="4" fillId="0" borderId="37" xfId="0" applyFont="1" applyBorder="1" applyAlignment="1">
      <alignment horizontal="center" vertical="top" wrapText="1"/>
    </xf>
    <xf numFmtId="0" fontId="4" fillId="0" borderId="36" xfId="0" applyFont="1" applyBorder="1" applyAlignment="1">
      <alignment horizontal="center" vertical="top" wrapText="1"/>
    </xf>
    <xf numFmtId="0" fontId="4" fillId="0" borderId="0" xfId="0" applyFont="1" applyFill="1" applyBorder="1" applyAlignment="1">
      <alignment horizontal="center" vertical="top" wrapText="1"/>
    </xf>
    <xf numFmtId="49" fontId="0" fillId="3" borderId="1" xfId="0" applyNumberFormat="1" applyFill="1" applyBorder="1" applyAlignment="1">
      <alignment horizontal="left" vertical="top" wrapText="1"/>
    </xf>
    <xf numFmtId="0" fontId="7" fillId="0" borderId="3" xfId="0" applyFont="1" applyBorder="1" applyAlignment="1">
      <alignment horizontal="center" vertical="top" wrapText="1"/>
    </xf>
    <xf numFmtId="0" fontId="26" fillId="0" borderId="36" xfId="2" applyFont="1" applyBorder="1" applyAlignment="1">
      <alignment vertical="top" wrapText="1"/>
    </xf>
    <xf numFmtId="0" fontId="27" fillId="0" borderId="41" xfId="2" applyFont="1" applyBorder="1" applyAlignment="1">
      <alignment horizontal="center" vertical="top"/>
    </xf>
    <xf numFmtId="0" fontId="27" fillId="0" borderId="41" xfId="2" applyFont="1" applyBorder="1" applyAlignment="1">
      <alignment horizontal="center" vertical="top" wrapText="1"/>
    </xf>
    <xf numFmtId="0" fontId="28" fillId="0" borderId="41" xfId="11" applyFont="1" applyBorder="1" applyAlignment="1">
      <alignment horizontal="center" vertical="top" wrapText="1"/>
    </xf>
    <xf numFmtId="0" fontId="9" fillId="9" borderId="41" xfId="0" applyFont="1" applyFill="1" applyBorder="1" applyAlignment="1">
      <alignment horizontal="center" vertical="center" wrapText="1"/>
    </xf>
    <xf numFmtId="49" fontId="9" fillId="0" borderId="36" xfId="2" applyNumberFormat="1" applyFont="1" applyBorder="1" applyAlignment="1">
      <alignment horizontal="center" vertical="top"/>
    </xf>
    <xf numFmtId="0" fontId="9" fillId="0" borderId="36" xfId="2" applyFont="1" applyBorder="1" applyAlignment="1">
      <alignment horizontal="center" vertical="top" wrapText="1"/>
    </xf>
    <xf numFmtId="1" fontId="9" fillId="0" borderId="36" xfId="2" applyNumberFormat="1" applyFont="1" applyBorder="1" applyAlignment="1">
      <alignment horizontal="center" vertical="top" wrapText="1"/>
    </xf>
    <xf numFmtId="0" fontId="9" fillId="0" borderId="36" xfId="11" applyFont="1" applyBorder="1" applyAlignment="1">
      <alignment horizontal="center" vertical="top" wrapText="1"/>
    </xf>
    <xf numFmtId="0" fontId="9" fillId="0" borderId="36" xfId="11" applyFont="1" applyBorder="1" applyAlignment="1">
      <alignment horizontal="center" vertical="center" wrapText="1"/>
    </xf>
    <xf numFmtId="0" fontId="9" fillId="0" borderId="36" xfId="0" applyFont="1" applyBorder="1" applyAlignment="1">
      <alignment horizontal="center" vertical="center"/>
    </xf>
    <xf numFmtId="49" fontId="26" fillId="0" borderId="36" xfId="2" applyNumberFormat="1" applyFont="1" applyBorder="1" applyAlignment="1">
      <alignment horizontal="center" vertical="top"/>
    </xf>
    <xf numFmtId="0" fontId="26" fillId="8" borderId="36" xfId="2" applyFont="1" applyFill="1" applyBorder="1" applyAlignment="1">
      <alignment vertical="top" wrapText="1"/>
    </xf>
    <xf numFmtId="0" fontId="4" fillId="8" borderId="36" xfId="2" applyFill="1" applyBorder="1" applyAlignment="1">
      <alignment vertical="top" wrapText="1"/>
    </xf>
    <xf numFmtId="1" fontId="4" fillId="0" borderId="36" xfId="2" applyNumberFormat="1" applyBorder="1" applyAlignment="1">
      <alignment horizontal="center" vertical="top"/>
    </xf>
    <xf numFmtId="165" fontId="4" fillId="0" borderId="36" xfId="2" applyNumberFormat="1" applyBorder="1" applyAlignment="1">
      <alignment vertical="top"/>
    </xf>
    <xf numFmtId="0" fontId="4" fillId="0" borderId="36" xfId="2" applyBorder="1" applyAlignment="1">
      <alignment horizontal="center" vertical="top" wrapText="1"/>
    </xf>
    <xf numFmtId="0" fontId="4" fillId="0" borderId="36" xfId="0" applyFont="1" applyBorder="1" applyAlignment="1" applyProtection="1">
      <alignment horizontal="left" vertical="top"/>
      <protection locked="0"/>
    </xf>
    <xf numFmtId="0" fontId="4" fillId="8" borderId="36" xfId="0" applyFont="1" applyFill="1" applyBorder="1" applyAlignment="1">
      <alignment vertical="top" wrapText="1"/>
    </xf>
    <xf numFmtId="0" fontId="4" fillId="0" borderId="36" xfId="11" applyBorder="1" applyAlignment="1">
      <alignment vertical="top" wrapText="1"/>
    </xf>
    <xf numFmtId="1" fontId="4" fillId="0" borderId="36" xfId="11" applyNumberFormat="1" applyBorder="1" applyAlignment="1">
      <alignment horizontal="center" vertical="top"/>
    </xf>
    <xf numFmtId="165" fontId="4" fillId="0" borderId="36" xfId="11" applyNumberFormat="1" applyBorder="1" applyAlignment="1">
      <alignment vertical="top"/>
    </xf>
    <xf numFmtId="0" fontId="4" fillId="0" borderId="36" xfId="2" applyBorder="1" applyAlignment="1">
      <alignment vertical="top" wrapText="1"/>
    </xf>
    <xf numFmtId="0" fontId="0" fillId="0" borderId="36" xfId="0" applyBorder="1" applyAlignment="1" applyProtection="1">
      <alignment horizontal="left" vertical="top"/>
      <protection locked="0"/>
    </xf>
    <xf numFmtId="49" fontId="26" fillId="8" borderId="36" xfId="2" applyNumberFormat="1" applyFont="1" applyFill="1" applyBorder="1" applyAlignment="1">
      <alignment horizontal="center" vertical="top"/>
    </xf>
    <xf numFmtId="1" fontId="26" fillId="8" borderId="36" xfId="2" applyNumberFormat="1" applyFont="1" applyFill="1" applyBorder="1" applyAlignment="1">
      <alignment horizontal="center" vertical="top"/>
    </xf>
    <xf numFmtId="0" fontId="4" fillId="8" borderId="36" xfId="11" applyFill="1" applyBorder="1" applyAlignment="1">
      <alignment vertical="top" wrapText="1"/>
    </xf>
    <xf numFmtId="0" fontId="26" fillId="8" borderId="36" xfId="2" applyFont="1" applyFill="1" applyBorder="1" applyAlignment="1">
      <alignment horizontal="left" vertical="top" wrapText="1"/>
    </xf>
    <xf numFmtId="1" fontId="4" fillId="8" borderId="36" xfId="2" applyNumberFormat="1" applyFill="1" applyBorder="1" applyAlignment="1">
      <alignment horizontal="center" vertical="top"/>
    </xf>
    <xf numFmtId="165" fontId="4" fillId="8" borderId="36" xfId="2" applyNumberFormat="1" applyFill="1" applyBorder="1" applyAlignment="1">
      <alignment vertical="top"/>
    </xf>
    <xf numFmtId="0" fontId="26" fillId="8" borderId="36" xfId="2" applyFont="1" applyFill="1" applyBorder="1" applyAlignment="1">
      <alignment horizontal="center" vertical="top" wrapText="1"/>
    </xf>
    <xf numFmtId="1" fontId="4" fillId="0" borderId="36" xfId="2" applyNumberFormat="1" applyBorder="1" applyAlignment="1">
      <alignment horizontal="center" vertical="top" wrapText="1"/>
    </xf>
    <xf numFmtId="1" fontId="4" fillId="0" borderId="36" xfId="2" applyNumberFormat="1" applyBorder="1" applyAlignment="1">
      <alignment horizontal="left" vertical="top" wrapText="1"/>
    </xf>
    <xf numFmtId="0" fontId="26" fillId="0" borderId="36" xfId="2" applyFont="1" applyBorder="1" applyAlignment="1">
      <alignment horizontal="center" vertical="top" wrapText="1"/>
    </xf>
    <xf numFmtId="0" fontId="4" fillId="0" borderId="36" xfId="0" applyFont="1" applyBorder="1" applyAlignment="1">
      <alignment vertical="top" wrapText="1"/>
    </xf>
    <xf numFmtId="0" fontId="31" fillId="8" borderId="36" xfId="0" applyFont="1" applyFill="1" applyBorder="1" applyAlignment="1">
      <alignment vertical="top" wrapText="1"/>
    </xf>
    <xf numFmtId="1" fontId="4" fillId="8" borderId="36" xfId="0" applyNumberFormat="1" applyFont="1" applyFill="1" applyBorder="1" applyAlignment="1">
      <alignment horizontal="center" vertical="top"/>
    </xf>
    <xf numFmtId="165" fontId="4" fillId="8" borderId="36" xfId="0" applyNumberFormat="1" applyFont="1" applyFill="1" applyBorder="1" applyAlignment="1">
      <alignment vertical="top"/>
    </xf>
    <xf numFmtId="0" fontId="4" fillId="8" borderId="36" xfId="2" applyFill="1" applyBorder="1" applyAlignment="1">
      <alignment horizontal="left" vertical="top" wrapText="1"/>
    </xf>
    <xf numFmtId="0" fontId="4" fillId="0" borderId="36" xfId="2" applyBorder="1" applyAlignment="1">
      <alignment horizontal="left" vertical="top" wrapText="1"/>
    </xf>
    <xf numFmtId="0" fontId="26" fillId="0" borderId="36" xfId="11" applyFont="1" applyBorder="1" applyAlignment="1">
      <alignment vertical="top" wrapText="1"/>
    </xf>
    <xf numFmtId="0" fontId="26" fillId="8" borderId="36" xfId="0" applyFont="1" applyFill="1" applyBorder="1" applyAlignment="1">
      <alignment horizontal="center" vertical="top" wrapText="1"/>
    </xf>
    <xf numFmtId="0" fontId="9" fillId="0" borderId="36" xfId="0" applyFont="1" applyBorder="1" applyAlignment="1" applyProtection="1">
      <alignment horizontal="left" vertical="top" wrapText="1"/>
      <protection locked="0"/>
    </xf>
    <xf numFmtId="165" fontId="4" fillId="0" borderId="36" xfId="2" applyNumberFormat="1" applyBorder="1" applyAlignment="1">
      <alignment horizontal="left" vertical="top"/>
    </xf>
    <xf numFmtId="1" fontId="4" fillId="0" borderId="36" xfId="2" applyNumberFormat="1" applyBorder="1" applyAlignment="1" applyProtection="1">
      <alignment horizontal="left" vertical="top"/>
      <protection locked="0"/>
    </xf>
    <xf numFmtId="165" fontId="4" fillId="8" borderId="36" xfId="2" applyNumberFormat="1" applyFill="1" applyBorder="1" applyAlignment="1">
      <alignment vertical="top" wrapText="1"/>
    </xf>
    <xf numFmtId="0" fontId="0" fillId="0" borderId="36" xfId="0" applyBorder="1" applyAlignment="1">
      <alignment wrapText="1"/>
    </xf>
    <xf numFmtId="0" fontId="0" fillId="0" borderId="36" xfId="0" applyBorder="1" applyAlignment="1">
      <alignment horizontal="center" vertical="top"/>
    </xf>
    <xf numFmtId="0" fontId="32" fillId="0" borderId="36" xfId="2" applyFont="1" applyBorder="1" applyAlignment="1">
      <alignment horizontal="left" vertical="top" wrapText="1"/>
    </xf>
    <xf numFmtId="0" fontId="4" fillId="8" borderId="36" xfId="0" applyFont="1" applyFill="1" applyBorder="1" applyAlignment="1">
      <alignment vertical="top" wrapText="1" readingOrder="1"/>
    </xf>
    <xf numFmtId="0" fontId="4" fillId="8" borderId="36" xfId="2" applyFill="1" applyBorder="1" applyAlignment="1">
      <alignment horizontal="center" vertical="top" wrapText="1"/>
    </xf>
    <xf numFmtId="0" fontId="9" fillId="0" borderId="36" xfId="2" applyFont="1" applyBorder="1" applyAlignment="1">
      <alignment vertical="top" wrapText="1"/>
    </xf>
    <xf numFmtId="1" fontId="29" fillId="0" borderId="36" xfId="2" applyNumberFormat="1" applyFont="1" applyBorder="1" applyAlignment="1">
      <alignment horizontal="center" vertical="top"/>
    </xf>
    <xf numFmtId="165" fontId="4" fillId="0" borderId="36" xfId="2" applyNumberFormat="1" applyBorder="1" applyAlignment="1">
      <alignment vertical="top" wrapText="1"/>
    </xf>
    <xf numFmtId="0" fontId="9" fillId="3" borderId="36" xfId="2" applyFont="1" applyFill="1" applyBorder="1" applyAlignment="1">
      <alignment horizontal="center" vertical="top" wrapText="1"/>
    </xf>
    <xf numFmtId="0" fontId="9" fillId="3" borderId="36" xfId="2" applyFont="1" applyFill="1" applyBorder="1" applyAlignment="1">
      <alignment vertical="top" wrapText="1"/>
    </xf>
    <xf numFmtId="0" fontId="26" fillId="3" borderId="36" xfId="2" applyFont="1" applyFill="1" applyBorder="1" applyAlignment="1">
      <alignment vertical="top" wrapText="1"/>
    </xf>
    <xf numFmtId="1" fontId="29" fillId="3" borderId="36" xfId="2" applyNumberFormat="1" applyFont="1" applyFill="1" applyBorder="1" applyAlignment="1">
      <alignment horizontal="center" vertical="top"/>
    </xf>
    <xf numFmtId="165" fontId="4" fillId="3" borderId="36" xfId="2" applyNumberFormat="1" applyFill="1" applyBorder="1" applyAlignment="1">
      <alignment vertical="top" wrapText="1"/>
    </xf>
    <xf numFmtId="49" fontId="30" fillId="3" borderId="36" xfId="2" applyNumberFormat="1" applyFont="1" applyFill="1" applyBorder="1" applyAlignment="1">
      <alignment horizontal="center" vertical="top"/>
    </xf>
    <xf numFmtId="0" fontId="4" fillId="3" borderId="36" xfId="2" applyFill="1" applyBorder="1" applyAlignment="1">
      <alignment vertical="top" wrapText="1"/>
    </xf>
    <xf numFmtId="0" fontId="30" fillId="3" borderId="36" xfId="2" applyFont="1" applyFill="1" applyBorder="1" applyAlignment="1">
      <alignment vertical="top" wrapText="1"/>
    </xf>
    <xf numFmtId="165" fontId="9" fillId="3" borderId="36" xfId="2" applyNumberFormat="1" applyFont="1" applyFill="1" applyBorder="1" applyAlignment="1">
      <alignment vertical="top" wrapText="1"/>
    </xf>
    <xf numFmtId="49" fontId="26" fillId="3" borderId="36" xfId="2" applyNumberFormat="1" applyFont="1" applyFill="1" applyBorder="1" applyAlignment="1">
      <alignment horizontal="center" vertical="top"/>
    </xf>
    <xf numFmtId="0" fontId="9" fillId="3" borderId="36" xfId="2" applyFont="1" applyFill="1" applyBorder="1" applyAlignment="1">
      <alignment vertical="top"/>
    </xf>
    <xf numFmtId="0" fontId="30" fillId="3" borderId="36" xfId="2" applyFont="1" applyFill="1" applyBorder="1" applyAlignment="1">
      <alignment vertical="top"/>
    </xf>
    <xf numFmtId="0" fontId="9" fillId="3" borderId="36" xfId="2" applyFont="1" applyFill="1" applyBorder="1" applyAlignment="1">
      <alignment vertical="center"/>
    </xf>
    <xf numFmtId="1" fontId="9" fillId="3" borderId="36" xfId="2" applyNumberFormat="1" applyFont="1" applyFill="1" applyBorder="1" applyAlignment="1">
      <alignment horizontal="center" vertical="top"/>
    </xf>
    <xf numFmtId="1" fontId="9" fillId="3" borderId="36" xfId="2" applyNumberFormat="1" applyFont="1" applyFill="1" applyBorder="1" applyAlignment="1">
      <alignment horizontal="right" vertical="top"/>
    </xf>
    <xf numFmtId="1" fontId="27" fillId="3" borderId="36" xfId="2" applyNumberFormat="1" applyFont="1" applyFill="1" applyBorder="1" applyAlignment="1">
      <alignment horizontal="center" vertical="top"/>
    </xf>
    <xf numFmtId="1" fontId="7" fillId="8" borderId="3" xfId="0" applyNumberFormat="1" applyFont="1" applyFill="1" applyBorder="1" applyAlignment="1">
      <alignment horizontal="center" vertical="top" wrapText="1"/>
    </xf>
    <xf numFmtId="0" fontId="4" fillId="8" borderId="3" xfId="0" applyFont="1" applyFill="1" applyBorder="1" applyAlignment="1">
      <alignment horizontal="center" vertical="center" wrapText="1"/>
    </xf>
    <xf numFmtId="1" fontId="7" fillId="8" borderId="3" xfId="0" applyNumberFormat="1" applyFont="1" applyFill="1" applyBorder="1" applyAlignment="1">
      <alignment horizontal="center" vertical="center" wrapText="1"/>
    </xf>
    <xf numFmtId="0" fontId="4" fillId="8" borderId="3" xfId="0" applyFont="1" applyFill="1" applyBorder="1" applyAlignment="1">
      <alignment horizontal="center" vertical="top" wrapText="1"/>
    </xf>
    <xf numFmtId="0" fontId="4" fillId="8" borderId="4" xfId="0" applyFont="1" applyFill="1" applyBorder="1" applyAlignment="1">
      <alignment horizontal="left" vertical="top" wrapText="1"/>
    </xf>
    <xf numFmtId="0" fontId="4" fillId="8" borderId="5"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6" xfId="2" applyBorder="1" applyAlignment="1">
      <alignment horizontal="center" vertical="top" wrapText="1"/>
    </xf>
    <xf numFmtId="0" fontId="4" fillId="8" borderId="36" xfId="0" applyFont="1" applyFill="1" applyBorder="1" applyAlignment="1" applyProtection="1">
      <alignment horizontal="left" vertical="top"/>
      <protection locked="0"/>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0" fillId="3" borderId="1" xfId="0" applyFill="1" applyBorder="1" applyAlignment="1">
      <alignment horizontal="left" vertical="top" wrapText="1"/>
    </xf>
    <xf numFmtId="0" fontId="0" fillId="3" borderId="35" xfId="0" applyFill="1" applyBorder="1" applyAlignment="1">
      <alignment horizontal="left" vertical="top" wrapText="1"/>
    </xf>
    <xf numFmtId="0" fontId="0" fillId="3" borderId="6" xfId="0" applyFill="1" applyBorder="1" applyAlignment="1">
      <alignment horizontal="left" vertical="top" wrapText="1"/>
    </xf>
    <xf numFmtId="0" fontId="0" fillId="3" borderId="34" xfId="0" applyFill="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0" fillId="3" borderId="2" xfId="0" applyFill="1" applyBorder="1" applyAlignment="1">
      <alignment horizontal="left" vertical="top" wrapText="1"/>
    </xf>
    <xf numFmtId="0" fontId="0" fillId="3" borderId="33" xfId="0" applyFill="1" applyBorder="1" applyAlignment="1">
      <alignment horizontal="left" vertical="top" wrapText="1"/>
    </xf>
    <xf numFmtId="0" fontId="6" fillId="3" borderId="6" xfId="0" applyFont="1" applyFill="1" applyBorder="1" applyAlignment="1">
      <alignment horizontal="left" vertical="top" wrapText="1"/>
    </xf>
    <xf numFmtId="0" fontId="10" fillId="3" borderId="1"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horizontal="left" vertical="top" wrapText="1"/>
    </xf>
    <xf numFmtId="0" fontId="4" fillId="0" borderId="33" xfId="0" applyFont="1" applyBorder="1" applyAlignment="1">
      <alignment horizontal="left" vertical="top" wrapText="1"/>
    </xf>
    <xf numFmtId="0" fontId="21" fillId="8" borderId="4" xfId="0" applyFont="1" applyFill="1" applyBorder="1" applyAlignment="1">
      <alignment horizontal="left" vertical="top" wrapText="1"/>
    </xf>
    <xf numFmtId="0" fontId="0" fillId="8" borderId="2" xfId="0" applyFill="1" applyBorder="1" applyAlignment="1">
      <alignment horizontal="left" vertical="top" wrapText="1"/>
    </xf>
    <xf numFmtId="0" fontId="0" fillId="8" borderId="33" xfId="0" applyFill="1" applyBorder="1" applyAlignment="1">
      <alignment horizontal="left" vertical="top" wrapText="1"/>
    </xf>
    <xf numFmtId="0" fontId="4" fillId="8" borderId="4" xfId="0" applyFont="1" applyFill="1" applyBorder="1" applyAlignment="1">
      <alignment horizontal="left" vertical="top" wrapText="1"/>
    </xf>
    <xf numFmtId="0" fontId="4" fillId="8" borderId="5" xfId="0" applyFont="1" applyFill="1" applyBorder="1" applyAlignment="1">
      <alignment horizontal="left" vertical="top" wrapText="1"/>
    </xf>
    <xf numFmtId="0" fontId="10" fillId="3" borderId="2" xfId="0" applyFont="1" applyFill="1"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indent="7"/>
    </xf>
    <xf numFmtId="0" fontId="0" fillId="0" borderId="2" xfId="0" applyBorder="1" applyAlignment="1">
      <alignment horizontal="left" vertical="top" wrapText="1" indent="7"/>
    </xf>
    <xf numFmtId="0" fontId="0" fillId="0" borderId="33" xfId="0" applyBorder="1" applyAlignment="1">
      <alignment horizontal="left" vertical="top" wrapText="1" indent="7"/>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3" xfId="0" applyFont="1" applyBorder="1" applyAlignment="1">
      <alignment horizontal="left" vertical="center" wrapText="1"/>
    </xf>
    <xf numFmtId="0" fontId="7" fillId="0" borderId="0" xfId="0" applyFont="1" applyBorder="1" applyAlignment="1">
      <alignment horizontal="left" vertical="top"/>
    </xf>
    <xf numFmtId="0" fontId="9" fillId="0" borderId="0" xfId="0" applyFont="1" applyAlignment="1">
      <alignment horizontal="center" vertical="center" wrapText="1"/>
    </xf>
    <xf numFmtId="0" fontId="9" fillId="0" borderId="0" xfId="0" applyFont="1" applyAlignment="1">
      <alignment horizontal="right" vertical="center" wrapText="1"/>
    </xf>
    <xf numFmtId="0" fontId="12" fillId="0" borderId="0" xfId="0" applyFont="1" applyAlignment="1">
      <alignment horizontal="right" vertical="top"/>
    </xf>
    <xf numFmtId="0" fontId="23" fillId="0" borderId="32" xfId="0" applyFont="1" applyBorder="1" applyAlignment="1">
      <alignment horizontal="right" vertical="center"/>
    </xf>
    <xf numFmtId="0" fontId="13" fillId="0" borderId="5" xfId="0" applyFont="1" applyBorder="1" applyAlignment="1">
      <alignment horizontal="left" vertical="top" wrapText="1"/>
    </xf>
    <xf numFmtId="0" fontId="13" fillId="0" borderId="4" xfId="0" applyFont="1" applyBorder="1" applyAlignment="1">
      <alignment horizontal="left" vertical="top" wrapText="1"/>
    </xf>
    <xf numFmtId="0" fontId="9" fillId="3" borderId="2" xfId="0" applyFont="1" applyFill="1" applyBorder="1" applyAlignment="1">
      <alignment horizontal="left" vertical="top" wrapText="1"/>
    </xf>
    <xf numFmtId="0" fontId="13" fillId="0" borderId="2" xfId="0" applyFont="1" applyBorder="1" applyAlignment="1">
      <alignment horizontal="left" vertical="top" wrapText="1"/>
    </xf>
    <xf numFmtId="0" fontId="13" fillId="0" borderId="33" xfId="0" applyFont="1" applyBorder="1" applyAlignment="1">
      <alignment horizontal="left" vertical="top" wrapText="1"/>
    </xf>
    <xf numFmtId="0" fontId="3" fillId="3" borderId="2" xfId="0" applyFont="1" applyFill="1" applyBorder="1" applyAlignment="1">
      <alignment horizontal="left" vertical="top" wrapText="1"/>
    </xf>
    <xf numFmtId="0" fontId="4" fillId="8" borderId="2" xfId="0" applyFont="1" applyFill="1" applyBorder="1" applyAlignment="1">
      <alignment horizontal="left" vertical="top" wrapText="1"/>
    </xf>
    <xf numFmtId="0" fontId="4" fillId="8" borderId="33" xfId="0" applyFont="1" applyFill="1" applyBorder="1" applyAlignment="1">
      <alignment horizontal="left" vertical="top" wrapText="1"/>
    </xf>
    <xf numFmtId="0" fontId="13" fillId="8" borderId="5" xfId="0" applyFont="1" applyFill="1" applyBorder="1" applyAlignment="1">
      <alignment horizontal="left" vertical="top" wrapText="1"/>
    </xf>
    <xf numFmtId="0" fontId="0" fillId="8" borderId="4" xfId="0" applyFill="1" applyBorder="1" applyAlignment="1">
      <alignment horizontal="left" vertical="top"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21" fillId="0" borderId="38"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34" xfId="0" applyFill="1" applyBorder="1" applyAlignment="1">
      <alignment horizontal="left" vertical="top" wrapText="1"/>
    </xf>
    <xf numFmtId="0" fontId="21" fillId="0" borderId="36" xfId="0" applyFont="1" applyFill="1" applyBorder="1" applyAlignment="1">
      <alignment horizontal="center" vertical="top" wrapText="1"/>
    </xf>
    <xf numFmtId="0" fontId="4" fillId="0" borderId="36" xfId="0" applyFont="1" applyBorder="1" applyAlignment="1">
      <alignment horizontal="left" vertical="top" wrapText="1"/>
    </xf>
    <xf numFmtId="0" fontId="0" fillId="0" borderId="4" xfId="0" applyBorder="1" applyAlignment="1">
      <alignment horizontal="center" vertical="top" wrapText="1"/>
    </xf>
    <xf numFmtId="0" fontId="0" fillId="0" borderId="2" xfId="0" applyBorder="1" applyAlignment="1">
      <alignment horizontal="center" vertical="top" wrapText="1"/>
    </xf>
    <xf numFmtId="0" fontId="0" fillId="0" borderId="33" xfId="0" applyBorder="1" applyAlignment="1">
      <alignment horizontal="center" vertical="top"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33" xfId="0" applyBorder="1" applyAlignment="1">
      <alignment horizontal="left" vertical="center"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33"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3" fillId="0" borderId="0" xfId="0" applyFont="1" applyAlignment="1">
      <alignment horizontal="lef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indent="5"/>
    </xf>
    <xf numFmtId="0" fontId="6" fillId="3" borderId="2" xfId="0" applyFont="1" applyFill="1" applyBorder="1" applyAlignment="1">
      <alignment horizontal="left" vertical="top" wrapText="1"/>
    </xf>
    <xf numFmtId="0" fontId="7" fillId="8" borderId="4" xfId="0" applyFont="1" applyFill="1" applyBorder="1" applyAlignment="1">
      <alignment horizontal="left" vertical="top" wrapText="1"/>
    </xf>
    <xf numFmtId="0" fontId="7" fillId="8" borderId="5"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49" fontId="10" fillId="3" borderId="2" xfId="0" applyNumberFormat="1" applyFont="1" applyFill="1" applyBorder="1" applyAlignment="1">
      <alignment horizontal="left" vertical="top" wrapText="1"/>
    </xf>
    <xf numFmtId="49" fontId="0" fillId="3" borderId="2" xfId="0" applyNumberFormat="1" applyFill="1" applyBorder="1" applyAlignment="1">
      <alignment horizontal="left" vertical="top" wrapText="1"/>
    </xf>
    <xf numFmtId="49" fontId="0" fillId="3" borderId="33" xfId="0" applyNumberFormat="1" applyFill="1" applyBorder="1" applyAlignment="1">
      <alignment horizontal="left" vertical="top" wrapText="1"/>
    </xf>
    <xf numFmtId="0" fontId="0" fillId="0" borderId="40" xfId="0" applyBorder="1" applyAlignment="1">
      <alignment horizontal="center" vertical="top" wrapText="1"/>
    </xf>
    <xf numFmtId="0" fontId="4" fillId="0" borderId="40" xfId="0" applyFont="1" applyBorder="1" applyAlignment="1">
      <alignment horizontal="left" vertical="top" wrapText="1"/>
    </xf>
    <xf numFmtId="0" fontId="4"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3" xfId="0" applyFont="1" applyBorder="1" applyAlignment="1">
      <alignment horizontal="center" vertical="top" wrapText="1"/>
    </xf>
    <xf numFmtId="1" fontId="27" fillId="3" borderId="36" xfId="2" applyNumberFormat="1" applyFont="1" applyFill="1" applyBorder="1" applyAlignment="1">
      <alignment horizontal="center" vertical="top"/>
    </xf>
    <xf numFmtId="0" fontId="4" fillId="3" borderId="36" xfId="2" applyFill="1" applyBorder="1" applyAlignment="1">
      <alignment horizontal="center" vertical="top" wrapText="1"/>
    </xf>
    <xf numFmtId="0" fontId="9" fillId="3" borderId="0" xfId="2" applyFont="1" applyFill="1" applyAlignment="1">
      <alignment horizontal="left" vertical="top" wrapText="1"/>
    </xf>
    <xf numFmtId="0" fontId="4" fillId="3" borderId="36" xfId="11" applyFill="1" applyBorder="1" applyAlignment="1">
      <alignment horizontal="center" vertical="top" wrapText="1"/>
    </xf>
    <xf numFmtId="0" fontId="18" fillId="4" borderId="10" xfId="1" applyFont="1" applyFill="1" applyBorder="1" applyAlignment="1">
      <alignment horizontal="left" vertical="center" wrapText="1"/>
    </xf>
    <xf numFmtId="0" fontId="18" fillId="0" borderId="0" xfId="1" applyFont="1" applyAlignment="1">
      <alignment horizontal="left" vertical="center"/>
    </xf>
    <xf numFmtId="0" fontId="8" fillId="3" borderId="10" xfId="2" applyFont="1" applyFill="1" applyBorder="1" applyAlignment="1">
      <alignment horizontal="center" vertical="top" wrapText="1"/>
    </xf>
    <xf numFmtId="0" fontId="8" fillId="3" borderId="0" xfId="2" applyFont="1" applyFill="1" applyBorder="1" applyAlignment="1">
      <alignment horizontal="center" vertical="top" wrapText="1"/>
    </xf>
    <xf numFmtId="0" fontId="12" fillId="0" borderId="36" xfId="0" applyFont="1" applyBorder="1" applyAlignment="1">
      <alignment horizontal="left" vertical="top" wrapText="1"/>
    </xf>
    <xf numFmtId="0" fontId="0" fillId="0" borderId="36" xfId="0" applyBorder="1" applyAlignment="1">
      <alignment horizontal="left" vertical="top"/>
    </xf>
    <xf numFmtId="0" fontId="0" fillId="3" borderId="36" xfId="0" applyFill="1" applyBorder="1" applyAlignment="1">
      <alignment horizontal="left" vertical="top"/>
    </xf>
    <xf numFmtId="0" fontId="0" fillId="3" borderId="36" xfId="0" applyFill="1" applyBorder="1" applyAlignment="1">
      <alignment horizontal="left" vertical="center"/>
    </xf>
    <xf numFmtId="0" fontId="9" fillId="0" borderId="42" xfId="2" applyFont="1" applyBorder="1" applyAlignment="1">
      <alignment horizontal="right" vertical="center" wrapText="1"/>
    </xf>
    <xf numFmtId="0" fontId="9" fillId="0" borderId="43" xfId="2" applyFont="1" applyBorder="1" applyAlignment="1">
      <alignment horizontal="right" vertical="center" wrapText="1"/>
    </xf>
    <xf numFmtId="44" fontId="7" fillId="0" borderId="36" xfId="0" applyNumberFormat="1" applyFont="1" applyBorder="1" applyAlignment="1">
      <alignment horizontal="left" vertical="center"/>
    </xf>
    <xf numFmtId="44" fontId="7" fillId="0" borderId="36" xfId="0" applyNumberFormat="1" applyFont="1" applyBorder="1" applyAlignment="1">
      <alignment horizontal="right" vertical="center"/>
    </xf>
    <xf numFmtId="44" fontId="7" fillId="0" borderId="36" xfId="24" applyFont="1" applyBorder="1" applyAlignment="1">
      <alignment horizontal="right" vertical="center"/>
    </xf>
    <xf numFmtId="44" fontId="7" fillId="3" borderId="36" xfId="0" applyNumberFormat="1" applyFont="1" applyFill="1" applyBorder="1" applyAlignment="1">
      <alignment horizontal="right" vertical="center"/>
    </xf>
    <xf numFmtId="0" fontId="7" fillId="3" borderId="36" xfId="0" applyFont="1" applyFill="1" applyBorder="1" applyAlignment="1">
      <alignment horizontal="right" vertical="center"/>
    </xf>
    <xf numFmtId="44" fontId="7" fillId="3" borderId="36" xfId="24" applyFont="1" applyFill="1" applyBorder="1" applyAlignment="1">
      <alignment horizontal="right" vertical="center"/>
    </xf>
  </cellXfs>
  <cellStyles count="25">
    <cellStyle name="Euro" xfId="4" xr:uid="{DAB9E958-5923-4616-80D8-B3332D186188}"/>
    <cellStyle name="Euro 2" xfId="6" xr:uid="{9D741E7F-AA58-4061-976A-C574ADC138A6}"/>
    <cellStyle name="Euro 2 2" xfId="18" xr:uid="{AA8BDCD1-8B90-4B0E-83AF-38433F6BFA86}"/>
    <cellStyle name="Euro 3" xfId="8" xr:uid="{882E928B-1F46-4967-BAF2-12A9AECE3A81}"/>
    <cellStyle name="Euro 3 2" xfId="19" xr:uid="{E49FF3CF-0EBD-4872-B0DD-4B465D8D625B}"/>
    <cellStyle name="Euro 4" xfId="17" xr:uid="{8ACB7489-474D-469A-BF94-FAE1B35105E9}"/>
    <cellStyle name="Komma 2" xfId="15" xr:uid="{50A8D3A7-24B1-4A73-A87A-CFED3C1C8611}"/>
    <cellStyle name="Komma 2 2" xfId="23" xr:uid="{37980FED-B003-4961-BD30-A9E2A6AA9533}"/>
    <cellStyle name="Link 2" xfId="16" xr:uid="{F3DA87CB-B085-4AB8-949F-2A063FCCD780}"/>
    <cellStyle name="Prozent 2" xfId="5" xr:uid="{84036C96-E0E9-452D-81C9-01EAE95BB439}"/>
    <cellStyle name="Prozent 3" xfId="9" xr:uid="{684D9D5F-F90D-466C-9EDB-814ED95B5D5D}"/>
    <cellStyle name="Prozent 3 2" xfId="20" xr:uid="{3B2D0ED1-D9DC-4DF6-9BAE-5D6212113313}"/>
    <cellStyle name="Standard" xfId="0" builtinId="0"/>
    <cellStyle name="Standard 2" xfId="2" xr:uid="{778F64B2-F2D5-491D-8FF9-BE56BEB7D2EE}"/>
    <cellStyle name="Standard 2 2" xfId="10" xr:uid="{2117645B-DA8E-4ACA-8099-EB08A988998C}"/>
    <cellStyle name="Standard 2 2 2" xfId="11" xr:uid="{2076FA0D-9A34-46AA-A1DB-EC2E0CA62271}"/>
    <cellStyle name="Standard 3" xfId="7" xr:uid="{53DE12BD-79F7-4D5C-8F4F-86725C337F53}"/>
    <cellStyle name="Standard 4" xfId="13" xr:uid="{4F880010-2939-429C-825C-E621A1698B84}"/>
    <cellStyle name="Standard 4 2" xfId="21" xr:uid="{421D51E7-EBAF-47E2-A1F9-B46AF8F91184}"/>
    <cellStyle name="Standard 5" xfId="1" xr:uid="{00000000-0005-0000-0000-000001000000}"/>
    <cellStyle name="Standard 5 2" xfId="12" xr:uid="{8AF9634E-7844-4A52-BBFA-E2738BF3E3CC}"/>
    <cellStyle name="Standard 6" xfId="14" xr:uid="{58D51295-BEE0-4013-894C-1A4033883C85}"/>
    <cellStyle name="Standard 6 2" xfId="22" xr:uid="{A3900E69-10F1-4F96-BF0D-A63DC74652CD}"/>
    <cellStyle name="Standard 7" xfId="3" xr:uid="{05CDF34A-B92E-4F02-B586-EC580F5E6CAF}"/>
    <cellStyle name="Währung" xfId="24" builtinId="4"/>
  </cellStyles>
  <dxfs count="0"/>
  <tableStyles count="0" defaultTableStyle="TableStyleMedium9" defaultPivotStyle="PivotStyleLight16"/>
  <colors>
    <mruColors>
      <color rgb="FFA4D76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zdpol\TL%201\PG%20Feuerwehr\03%20aktuelle%20Leistungsverzeichnisse\2010\TSF-W\15_02_07\LF%2020-16_07_02_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zdpol\TL%201\PG%20Feuerwehr\03%20aktuelle%20Leistungsverzeichnisse\2010\(H)LF20-16\15_02_07\LF%2020-16_07_02_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zdpol\TL%201\PG%20Feuerwehr\02%20Entw&#252;rfe\Wendt\&#220;bersicht%20LV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Leistungsverzeichnis"/>
      <sheetName val="Vorlagen"/>
    </sheetNames>
    <sheetDataSet>
      <sheetData sheetId="0">
        <row r="5">
          <cell r="B5">
            <v>1</v>
          </cell>
          <cell r="C5" t="str">
            <v>DLA (K) 18/12</v>
          </cell>
          <cell r="D5" t="str">
            <v>Hubrettungsfahrzeuge</v>
          </cell>
        </row>
        <row r="6">
          <cell r="B6">
            <v>2</v>
          </cell>
          <cell r="C6" t="str">
            <v>DLA (K) 23/12</v>
          </cell>
          <cell r="D6" t="str">
            <v>Hubrettungsfahrzeuge</v>
          </cell>
        </row>
        <row r="7">
          <cell r="B7">
            <v>3</v>
          </cell>
          <cell r="C7" t="str">
            <v>HABn 16 to</v>
          </cell>
          <cell r="D7" t="str">
            <v>Hubrettungsfahrzeuge</v>
          </cell>
        </row>
        <row r="8">
          <cell r="B8">
            <v>4</v>
          </cell>
          <cell r="C8" t="str">
            <v>HABn 18 to</v>
          </cell>
          <cell r="D8" t="str">
            <v>Hubrettungsfahrzeuge</v>
          </cell>
        </row>
        <row r="9">
          <cell r="B9">
            <v>5</v>
          </cell>
          <cell r="C9" t="str">
            <v>LF 10/6 Straße</v>
          </cell>
          <cell r="D9" t="str">
            <v>Löschgruppenfahrzeuge</v>
          </cell>
        </row>
        <row r="10">
          <cell r="B10">
            <v>6</v>
          </cell>
          <cell r="C10" t="str">
            <v>LF 10/6 Allrad</v>
          </cell>
          <cell r="D10" t="str">
            <v>Löschgruppenfahrzeuge</v>
          </cell>
        </row>
        <row r="11">
          <cell r="B11">
            <v>7</v>
          </cell>
          <cell r="C11" t="str">
            <v>LF 20/16</v>
          </cell>
          <cell r="D11" t="str">
            <v>Löschgruppenfahrzeuge</v>
          </cell>
        </row>
        <row r="12">
          <cell r="B12">
            <v>8</v>
          </cell>
          <cell r="C12" t="str">
            <v>HLF 20/16</v>
          </cell>
          <cell r="D12" t="str">
            <v>Löschgruppenfahrzeuge</v>
          </cell>
        </row>
        <row r="13">
          <cell r="B13">
            <v>9</v>
          </cell>
          <cell r="C13" t="str">
            <v>TLF 20-40 Tr</v>
          </cell>
          <cell r="D13" t="str">
            <v>Tanklöschfahrzeuge</v>
          </cell>
        </row>
        <row r="14">
          <cell r="B14">
            <v>10</v>
          </cell>
          <cell r="C14" t="str">
            <v>TLF 20-40 St</v>
          </cell>
          <cell r="D14" t="str">
            <v>Tanklöschfahrzeuge</v>
          </cell>
        </row>
        <row r="15">
          <cell r="B15">
            <v>11</v>
          </cell>
          <cell r="C15" t="str">
            <v>TLF 20-40 SL</v>
          </cell>
          <cell r="D15" t="str">
            <v>Tanklöschfahrzeuge</v>
          </cell>
        </row>
        <row r="16">
          <cell r="B16">
            <v>12</v>
          </cell>
          <cell r="C16" t="str">
            <v>TLF 20-50</v>
          </cell>
          <cell r="D16" t="str">
            <v>Tanklöschfahrzeuge</v>
          </cell>
        </row>
        <row r="17">
          <cell r="B17">
            <v>13</v>
          </cell>
          <cell r="C17" t="str">
            <v>TSF-W</v>
          </cell>
        </row>
        <row r="18">
          <cell r="B18">
            <v>14</v>
          </cell>
          <cell r="C18" t="str">
            <v>GW-G</v>
          </cell>
        </row>
        <row r="19">
          <cell r="B19">
            <v>15</v>
          </cell>
          <cell r="C19" t="str">
            <v>RW</v>
          </cell>
        </row>
        <row r="20">
          <cell r="B20">
            <v>16</v>
          </cell>
        </row>
        <row r="21">
          <cell r="B21">
            <v>17</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40"/>
  <sheetViews>
    <sheetView zoomScaleNormal="160" zoomScaleSheetLayoutView="50" zoomScalePageLayoutView="160" workbookViewId="0">
      <selection activeCell="P32" sqref="P32"/>
    </sheetView>
  </sheetViews>
  <sheetFormatPr baseColWidth="10" defaultColWidth="9.33203125" defaultRowHeight="12.75" x14ac:dyDescent="0.2"/>
  <cols>
    <col min="1" max="1" width="6.5" customWidth="1"/>
    <col min="2" max="2" width="67.5" customWidth="1"/>
    <col min="3" max="3" width="15.5" customWidth="1"/>
    <col min="4" max="4" width="4.6640625" customWidth="1"/>
    <col min="5" max="5" width="10.5" customWidth="1"/>
    <col min="6" max="7" width="9.33203125" customWidth="1"/>
    <col min="8" max="8" width="8.1640625" customWidth="1"/>
    <col min="9" max="9" width="13.83203125" customWidth="1"/>
  </cols>
  <sheetData>
    <row r="1" spans="1:9" ht="19.149999999999999" customHeight="1" x14ac:dyDescent="0.2">
      <c r="A1" s="1"/>
      <c r="B1" s="239" t="s">
        <v>369</v>
      </c>
      <c r="C1" s="239"/>
      <c r="D1" s="239"/>
      <c r="E1" s="239"/>
      <c r="F1" s="239"/>
      <c r="G1" s="239"/>
      <c r="H1" s="239"/>
      <c r="I1" s="239"/>
    </row>
    <row r="2" spans="1:9" ht="12" hidden="1" customHeight="1" x14ac:dyDescent="0.2">
      <c r="A2" s="2" t="s">
        <v>0</v>
      </c>
      <c r="B2" s="240" t="s">
        <v>1</v>
      </c>
      <c r="C2" s="240"/>
      <c r="D2" s="2" t="s">
        <v>2</v>
      </c>
      <c r="E2" s="241" t="s">
        <v>3</v>
      </c>
      <c r="F2" s="241"/>
      <c r="G2" s="241"/>
      <c r="H2" s="241"/>
      <c r="I2" s="241"/>
    </row>
    <row r="3" spans="1:9" ht="24" customHeight="1" x14ac:dyDescent="0.2">
      <c r="A3" s="9" t="s">
        <v>168</v>
      </c>
      <c r="B3" s="242" t="s">
        <v>4</v>
      </c>
      <c r="C3" s="242"/>
      <c r="D3" s="10"/>
      <c r="E3" s="185"/>
      <c r="F3" s="185"/>
      <c r="G3" s="185"/>
      <c r="H3" s="185"/>
      <c r="I3" s="186"/>
    </row>
    <row r="4" spans="1:9" ht="27" customHeight="1" x14ac:dyDescent="0.2">
      <c r="A4" s="3">
        <v>1</v>
      </c>
      <c r="B4" s="189" t="s">
        <v>371</v>
      </c>
      <c r="C4" s="190"/>
      <c r="D4" s="4" t="s">
        <v>5</v>
      </c>
      <c r="E4" s="176"/>
      <c r="F4" s="177"/>
      <c r="G4" s="177"/>
      <c r="H4" s="177"/>
      <c r="I4" s="178"/>
    </row>
    <row r="5" spans="1:9" ht="106.15" customHeight="1" x14ac:dyDescent="0.2">
      <c r="A5" s="3">
        <v>2</v>
      </c>
      <c r="B5" s="172" t="s">
        <v>617</v>
      </c>
      <c r="C5" s="173"/>
      <c r="D5" s="4"/>
      <c r="E5" s="228"/>
      <c r="F5" s="229"/>
      <c r="G5" s="229"/>
      <c r="H5" s="229"/>
      <c r="I5" s="230"/>
    </row>
    <row r="6" spans="1:9" ht="27" customHeight="1" x14ac:dyDescent="0.2">
      <c r="A6" s="3">
        <v>3</v>
      </c>
      <c r="B6" s="189" t="s">
        <v>268</v>
      </c>
      <c r="C6" s="190"/>
      <c r="D6" s="6" t="s">
        <v>5</v>
      </c>
      <c r="E6" s="212" t="s">
        <v>203</v>
      </c>
      <c r="F6" s="214"/>
      <c r="G6" s="214"/>
      <c r="H6" s="214"/>
      <c r="I6" s="215"/>
    </row>
    <row r="7" spans="1:9" ht="27" customHeight="1" x14ac:dyDescent="0.2">
      <c r="A7" s="3">
        <v>4</v>
      </c>
      <c r="B7" s="189" t="s">
        <v>370</v>
      </c>
      <c r="C7" s="190"/>
      <c r="D7" s="4" t="s">
        <v>5</v>
      </c>
      <c r="E7" s="176"/>
      <c r="F7" s="177"/>
      <c r="G7" s="177"/>
      <c r="H7" s="177"/>
      <c r="I7" s="178"/>
    </row>
    <row r="8" spans="1:9" ht="51" customHeight="1" x14ac:dyDescent="0.2">
      <c r="A8" s="3">
        <f t="shared" ref="A8:A15" si="0">$A7+1</f>
        <v>5</v>
      </c>
      <c r="B8" s="189" t="s">
        <v>372</v>
      </c>
      <c r="C8" s="190"/>
      <c r="D8" s="4" t="s">
        <v>5</v>
      </c>
      <c r="E8" s="189" t="s">
        <v>289</v>
      </c>
      <c r="F8" s="191"/>
      <c r="G8" s="191"/>
      <c r="H8" s="191"/>
      <c r="I8" s="192"/>
    </row>
    <row r="9" spans="1:9" x14ac:dyDescent="0.2">
      <c r="A9" s="3">
        <f t="shared" si="0"/>
        <v>6</v>
      </c>
      <c r="B9" s="189" t="s">
        <v>276</v>
      </c>
      <c r="C9" s="190"/>
      <c r="D9" s="6" t="s">
        <v>5</v>
      </c>
      <c r="E9" s="212" t="s">
        <v>169</v>
      </c>
      <c r="F9" s="214"/>
      <c r="G9" s="214"/>
      <c r="H9" s="214"/>
      <c r="I9" s="215"/>
    </row>
    <row r="10" spans="1:9" ht="27" customHeight="1" x14ac:dyDescent="0.2">
      <c r="A10" s="3">
        <f t="shared" si="0"/>
        <v>7</v>
      </c>
      <c r="B10" s="189" t="s">
        <v>6</v>
      </c>
      <c r="C10" s="190"/>
      <c r="D10" s="6" t="s">
        <v>5</v>
      </c>
      <c r="E10" s="189" t="s">
        <v>7</v>
      </c>
      <c r="F10" s="191"/>
      <c r="G10" s="191"/>
      <c r="H10" s="191"/>
      <c r="I10" s="192"/>
    </row>
    <row r="11" spans="1:9" ht="27" customHeight="1" x14ac:dyDescent="0.2">
      <c r="A11" s="3">
        <f t="shared" si="0"/>
        <v>8</v>
      </c>
      <c r="B11" s="189" t="s">
        <v>290</v>
      </c>
      <c r="C11" s="190"/>
      <c r="D11" s="6" t="s">
        <v>5</v>
      </c>
      <c r="E11" s="189" t="s">
        <v>7</v>
      </c>
      <c r="F11" s="191"/>
      <c r="G11" s="191"/>
      <c r="H11" s="191"/>
      <c r="I11" s="192"/>
    </row>
    <row r="12" spans="1:9" ht="28.35" customHeight="1" x14ac:dyDescent="0.2">
      <c r="A12" s="3">
        <f t="shared" si="0"/>
        <v>9</v>
      </c>
      <c r="B12" s="189" t="s">
        <v>8</v>
      </c>
      <c r="C12" s="190"/>
      <c r="D12" s="6" t="s">
        <v>5</v>
      </c>
      <c r="E12" s="189" t="s">
        <v>9</v>
      </c>
      <c r="F12" s="191"/>
      <c r="G12" s="191"/>
      <c r="H12" s="191"/>
      <c r="I12" s="192"/>
    </row>
    <row r="13" spans="1:9" ht="27" customHeight="1" x14ac:dyDescent="0.2">
      <c r="A13" s="3">
        <f t="shared" si="0"/>
        <v>10</v>
      </c>
      <c r="B13" s="189" t="s">
        <v>249</v>
      </c>
      <c r="C13" s="190"/>
      <c r="D13" s="4" t="s">
        <v>5</v>
      </c>
      <c r="E13" s="176"/>
      <c r="F13" s="177"/>
      <c r="G13" s="177"/>
      <c r="H13" s="177"/>
      <c r="I13" s="178"/>
    </row>
    <row r="14" spans="1:9" ht="27" customHeight="1" x14ac:dyDescent="0.2">
      <c r="A14" s="3">
        <f t="shared" si="0"/>
        <v>11</v>
      </c>
      <c r="B14" s="176" t="s">
        <v>10</v>
      </c>
      <c r="C14" s="199"/>
      <c r="D14" s="6" t="s">
        <v>5</v>
      </c>
      <c r="E14" s="176"/>
      <c r="F14" s="177"/>
      <c r="G14" s="177"/>
      <c r="H14" s="177"/>
      <c r="I14" s="178"/>
    </row>
    <row r="15" spans="1:9" ht="39" customHeight="1" x14ac:dyDescent="0.2">
      <c r="A15" s="3">
        <f t="shared" si="0"/>
        <v>12</v>
      </c>
      <c r="B15" s="189" t="s">
        <v>11</v>
      </c>
      <c r="C15" s="190"/>
      <c r="D15" s="6" t="s">
        <v>5</v>
      </c>
      <c r="E15" s="176"/>
      <c r="F15" s="177"/>
      <c r="G15" s="177"/>
      <c r="H15" s="177"/>
      <c r="I15" s="178"/>
    </row>
    <row r="16" spans="1:9" ht="11.1" customHeight="1" x14ac:dyDescent="0.2">
      <c r="A16" s="185"/>
      <c r="B16" s="185"/>
      <c r="C16" s="185"/>
      <c r="D16" s="185"/>
      <c r="E16" s="185"/>
      <c r="F16" s="185"/>
      <c r="G16" s="185"/>
      <c r="H16" s="185"/>
      <c r="I16" s="186"/>
    </row>
    <row r="17" spans="1:9" ht="24.75" customHeight="1" x14ac:dyDescent="0.2">
      <c r="A17" s="11" t="s">
        <v>12</v>
      </c>
      <c r="B17" s="237" t="s">
        <v>13</v>
      </c>
      <c r="C17" s="238"/>
      <c r="D17" s="15"/>
      <c r="E17" s="176" t="s">
        <v>14</v>
      </c>
      <c r="F17" s="177"/>
      <c r="G17" s="177"/>
      <c r="H17" s="177"/>
      <c r="I17" s="178"/>
    </row>
    <row r="18" spans="1:9" ht="10.15" customHeight="1" x14ac:dyDescent="0.2">
      <c r="A18" s="185"/>
      <c r="B18" s="185"/>
      <c r="C18" s="185"/>
      <c r="D18" s="185"/>
      <c r="E18" s="185"/>
      <c r="F18" s="185"/>
      <c r="G18" s="185"/>
      <c r="H18" s="185"/>
      <c r="I18" s="186"/>
    </row>
    <row r="19" spans="1:9" ht="17.100000000000001" customHeight="1" x14ac:dyDescent="0.2">
      <c r="A19" s="12" t="s">
        <v>170</v>
      </c>
      <c r="B19" s="187" t="s">
        <v>15</v>
      </c>
      <c r="C19" s="187"/>
      <c r="D19" s="66"/>
      <c r="E19" s="181"/>
      <c r="F19" s="181"/>
      <c r="G19" s="181"/>
      <c r="H19" s="181"/>
      <c r="I19" s="182"/>
    </row>
    <row r="20" spans="1:9" ht="14.1" customHeight="1" x14ac:dyDescent="0.2">
      <c r="A20" s="13" t="s">
        <v>16</v>
      </c>
      <c r="B20" s="188" t="s">
        <v>17</v>
      </c>
      <c r="C20" s="188"/>
      <c r="D20" s="67"/>
      <c r="E20" s="179"/>
      <c r="F20" s="179"/>
      <c r="G20" s="179"/>
      <c r="H20" s="179"/>
      <c r="I20" s="180"/>
    </row>
    <row r="21" spans="1:9" ht="15" customHeight="1" x14ac:dyDescent="0.2">
      <c r="A21" s="5">
        <f>$A15+1</f>
        <v>13</v>
      </c>
      <c r="B21" s="189" t="s">
        <v>18</v>
      </c>
      <c r="C21" s="190"/>
      <c r="D21" s="6" t="s">
        <v>5</v>
      </c>
      <c r="E21" s="176"/>
      <c r="F21" s="177"/>
      <c r="G21" s="177"/>
      <c r="H21" s="177"/>
      <c r="I21" s="178"/>
    </row>
    <row r="22" spans="1:9" ht="25.5" customHeight="1" x14ac:dyDescent="0.2">
      <c r="A22" s="5">
        <f>$A21+1</f>
        <v>14</v>
      </c>
      <c r="B22" s="212" t="s">
        <v>153</v>
      </c>
      <c r="C22" s="211"/>
      <c r="D22" s="6" t="s">
        <v>5</v>
      </c>
      <c r="E22" s="212" t="s">
        <v>171</v>
      </c>
      <c r="F22" s="214"/>
      <c r="G22" s="214"/>
      <c r="H22" s="214"/>
      <c r="I22" s="215"/>
    </row>
    <row r="23" spans="1:9" x14ac:dyDescent="0.2">
      <c r="A23" s="5">
        <f t="shared" ref="A23:A28" si="1">$A22+1</f>
        <v>15</v>
      </c>
      <c r="B23" s="189" t="s">
        <v>280</v>
      </c>
      <c r="C23" s="190"/>
      <c r="D23" s="6" t="s">
        <v>5</v>
      </c>
      <c r="E23" s="176"/>
      <c r="F23" s="177"/>
      <c r="G23" s="177"/>
      <c r="H23" s="177"/>
      <c r="I23" s="178"/>
    </row>
    <row r="24" spans="1:9" x14ac:dyDescent="0.2">
      <c r="A24" s="5">
        <f t="shared" si="1"/>
        <v>16</v>
      </c>
      <c r="B24" s="189" t="s">
        <v>240</v>
      </c>
      <c r="C24" s="190"/>
      <c r="D24" s="6" t="s">
        <v>5</v>
      </c>
      <c r="E24" s="176"/>
      <c r="F24" s="177"/>
      <c r="G24" s="177"/>
      <c r="H24" s="177"/>
      <c r="I24" s="178"/>
    </row>
    <row r="25" spans="1:9" x14ac:dyDescent="0.2">
      <c r="A25" s="5">
        <f t="shared" si="1"/>
        <v>17</v>
      </c>
      <c r="B25" s="189" t="s">
        <v>19</v>
      </c>
      <c r="C25" s="190"/>
      <c r="D25" s="6" t="s">
        <v>5</v>
      </c>
      <c r="E25" s="176"/>
      <c r="F25" s="177"/>
      <c r="G25" s="177"/>
      <c r="H25" s="177"/>
      <c r="I25" s="178"/>
    </row>
    <row r="26" spans="1:9" ht="38.25" customHeight="1" x14ac:dyDescent="0.2">
      <c r="A26" s="5">
        <f t="shared" si="1"/>
        <v>18</v>
      </c>
      <c r="B26" s="189" t="s">
        <v>20</v>
      </c>
      <c r="C26" s="190"/>
      <c r="D26" s="6" t="s">
        <v>5</v>
      </c>
      <c r="E26" s="176"/>
      <c r="F26" s="177"/>
      <c r="G26" s="177"/>
      <c r="H26" s="177"/>
      <c r="I26" s="178"/>
    </row>
    <row r="27" spans="1:9" ht="66" customHeight="1" x14ac:dyDescent="0.2">
      <c r="A27" s="5">
        <f t="shared" si="1"/>
        <v>19</v>
      </c>
      <c r="B27" s="245" t="s">
        <v>306</v>
      </c>
      <c r="C27" s="246"/>
      <c r="D27" s="8" t="s">
        <v>250</v>
      </c>
      <c r="E27" s="234" t="s">
        <v>307</v>
      </c>
      <c r="F27" s="235"/>
      <c r="G27" s="235"/>
      <c r="H27" s="235"/>
      <c r="I27" s="236"/>
    </row>
    <row r="28" spans="1:9" ht="37.5" customHeight="1" x14ac:dyDescent="0.2">
      <c r="A28" s="5">
        <f t="shared" si="1"/>
        <v>20</v>
      </c>
      <c r="B28" s="189" t="s">
        <v>154</v>
      </c>
      <c r="C28" s="211"/>
      <c r="D28" s="6" t="s">
        <v>5</v>
      </c>
      <c r="E28" s="176"/>
      <c r="F28" s="177"/>
      <c r="G28" s="177"/>
      <c r="H28" s="177"/>
      <c r="I28" s="178"/>
    </row>
    <row r="29" spans="1:9" ht="14.1" customHeight="1" x14ac:dyDescent="0.2">
      <c r="A29" s="14" t="s">
        <v>21</v>
      </c>
      <c r="B29" s="198" t="s">
        <v>22</v>
      </c>
      <c r="C29" s="198"/>
      <c r="D29" s="10"/>
      <c r="E29" s="185"/>
      <c r="F29" s="185"/>
      <c r="G29" s="185"/>
      <c r="H29" s="185"/>
      <c r="I29" s="186"/>
    </row>
    <row r="30" spans="1:9" ht="39.75" customHeight="1" x14ac:dyDescent="0.2">
      <c r="A30" s="5">
        <f>A28+1</f>
        <v>21</v>
      </c>
      <c r="B30" s="189" t="s">
        <v>331</v>
      </c>
      <c r="C30" s="190"/>
      <c r="D30" s="8" t="s">
        <v>250</v>
      </c>
      <c r="E30" s="234" t="s">
        <v>251</v>
      </c>
      <c r="F30" s="235"/>
      <c r="G30" s="235"/>
      <c r="H30" s="235"/>
      <c r="I30" s="236"/>
    </row>
    <row r="31" spans="1:9" ht="26.25" customHeight="1" x14ac:dyDescent="0.2">
      <c r="A31" s="5">
        <f>$A30+1</f>
        <v>22</v>
      </c>
      <c r="B31" s="189" t="s">
        <v>23</v>
      </c>
      <c r="C31" s="190"/>
      <c r="D31" s="6" t="s">
        <v>5</v>
      </c>
      <c r="E31" s="176"/>
      <c r="F31" s="177"/>
      <c r="G31" s="177"/>
      <c r="H31" s="177"/>
      <c r="I31" s="178"/>
    </row>
    <row r="32" spans="1:9" ht="37.5" customHeight="1" x14ac:dyDescent="0.2">
      <c r="A32" s="5">
        <f>A31+1</f>
        <v>23</v>
      </c>
      <c r="B32" s="189" t="s">
        <v>346</v>
      </c>
      <c r="C32" s="190"/>
      <c r="D32" s="6" t="s">
        <v>5</v>
      </c>
      <c r="E32" s="176"/>
      <c r="F32" s="177"/>
      <c r="G32" s="177"/>
      <c r="H32" s="177"/>
      <c r="I32" s="178"/>
    </row>
    <row r="33" spans="1:9" ht="26.25" customHeight="1" x14ac:dyDescent="0.2">
      <c r="A33" s="166">
        <f>$A32+1</f>
        <v>24</v>
      </c>
      <c r="B33" s="196" t="s">
        <v>606</v>
      </c>
      <c r="C33" s="197"/>
      <c r="D33" s="169" t="s">
        <v>5</v>
      </c>
      <c r="E33" s="193"/>
      <c r="F33" s="194"/>
      <c r="G33" s="194"/>
      <c r="H33" s="194"/>
      <c r="I33" s="195"/>
    </row>
    <row r="34" spans="1:9" x14ac:dyDescent="0.2">
      <c r="A34" s="5">
        <f>$A33+1</f>
        <v>25</v>
      </c>
      <c r="B34" s="189" t="s">
        <v>345</v>
      </c>
      <c r="C34" s="190"/>
      <c r="D34" s="6" t="s">
        <v>5</v>
      </c>
      <c r="E34" s="176"/>
      <c r="F34" s="177"/>
      <c r="G34" s="177"/>
      <c r="H34" s="177"/>
      <c r="I34" s="178"/>
    </row>
    <row r="35" spans="1:9" ht="14.1" customHeight="1" x14ac:dyDescent="0.2">
      <c r="A35" s="14" t="s">
        <v>24</v>
      </c>
      <c r="B35" s="198" t="s">
        <v>25</v>
      </c>
      <c r="C35" s="198"/>
      <c r="D35" s="10"/>
      <c r="E35" s="185"/>
      <c r="F35" s="185"/>
      <c r="G35" s="185"/>
      <c r="H35" s="185"/>
      <c r="I35" s="186"/>
    </row>
    <row r="36" spans="1:9" x14ac:dyDescent="0.2">
      <c r="A36" s="5">
        <f>A34+1</f>
        <v>26</v>
      </c>
      <c r="B36" s="189" t="s">
        <v>26</v>
      </c>
      <c r="C36" s="190"/>
      <c r="D36" s="6" t="s">
        <v>5</v>
      </c>
      <c r="E36" s="176"/>
      <c r="F36" s="177"/>
      <c r="G36" s="177"/>
      <c r="H36" s="177"/>
      <c r="I36" s="178"/>
    </row>
    <row r="37" spans="1:9" ht="26.25" customHeight="1" x14ac:dyDescent="0.2">
      <c r="A37" s="5">
        <f>$A36+1</f>
        <v>27</v>
      </c>
      <c r="B37" s="212" t="s">
        <v>172</v>
      </c>
      <c r="C37" s="211"/>
      <c r="D37" s="7" t="s">
        <v>27</v>
      </c>
      <c r="E37" s="189" t="s">
        <v>28</v>
      </c>
      <c r="F37" s="191"/>
      <c r="G37" s="191"/>
      <c r="H37" s="191"/>
      <c r="I37" s="192"/>
    </row>
    <row r="38" spans="1:9" ht="26.25" customHeight="1" x14ac:dyDescent="0.2">
      <c r="A38" s="5">
        <v>28</v>
      </c>
      <c r="B38" s="189" t="s">
        <v>308</v>
      </c>
      <c r="C38" s="190"/>
      <c r="D38" s="6" t="s">
        <v>5</v>
      </c>
      <c r="E38" s="176"/>
      <c r="F38" s="177"/>
      <c r="G38" s="177"/>
      <c r="H38" s="177"/>
      <c r="I38" s="178"/>
    </row>
    <row r="39" spans="1:9" ht="27" customHeight="1" x14ac:dyDescent="0.2">
      <c r="A39" s="5">
        <f t="shared" ref="A39:A47" si="2">$A38+1</f>
        <v>29</v>
      </c>
      <c r="B39" s="189" t="s">
        <v>339</v>
      </c>
      <c r="C39" s="190"/>
      <c r="D39" s="6" t="s">
        <v>5</v>
      </c>
      <c r="E39" s="176"/>
      <c r="F39" s="177"/>
      <c r="G39" s="177"/>
      <c r="H39" s="177"/>
      <c r="I39" s="178"/>
    </row>
    <row r="40" spans="1:9" x14ac:dyDescent="0.2">
      <c r="A40" s="5">
        <f t="shared" si="2"/>
        <v>30</v>
      </c>
      <c r="B40" s="189" t="s">
        <v>29</v>
      </c>
      <c r="C40" s="190"/>
      <c r="D40" s="6" t="s">
        <v>5</v>
      </c>
      <c r="E40" s="176"/>
      <c r="F40" s="177"/>
      <c r="G40" s="177"/>
      <c r="H40" s="177"/>
      <c r="I40" s="178"/>
    </row>
    <row r="41" spans="1:9" x14ac:dyDescent="0.2">
      <c r="A41" s="5">
        <f t="shared" si="2"/>
        <v>31</v>
      </c>
      <c r="B41" s="189" t="s">
        <v>30</v>
      </c>
      <c r="C41" s="190"/>
      <c r="D41" s="6" t="s">
        <v>5</v>
      </c>
      <c r="E41" s="176"/>
      <c r="F41" s="177"/>
      <c r="G41" s="177"/>
      <c r="H41" s="177"/>
      <c r="I41" s="178"/>
    </row>
    <row r="42" spans="1:9" x14ac:dyDescent="0.2">
      <c r="A42" s="5">
        <f t="shared" si="2"/>
        <v>32</v>
      </c>
      <c r="B42" s="189" t="s">
        <v>31</v>
      </c>
      <c r="C42" s="190"/>
      <c r="D42" s="6" t="s">
        <v>5</v>
      </c>
      <c r="E42" s="176"/>
      <c r="F42" s="177"/>
      <c r="G42" s="177"/>
      <c r="H42" s="177"/>
      <c r="I42" s="178"/>
    </row>
    <row r="43" spans="1:9" x14ac:dyDescent="0.2">
      <c r="A43" s="5">
        <f t="shared" si="2"/>
        <v>33</v>
      </c>
      <c r="B43" s="189" t="s">
        <v>32</v>
      </c>
      <c r="C43" s="190"/>
      <c r="D43" s="6" t="s">
        <v>5</v>
      </c>
      <c r="E43" s="176"/>
      <c r="F43" s="177"/>
      <c r="G43" s="177"/>
      <c r="H43" s="177"/>
      <c r="I43" s="178"/>
    </row>
    <row r="44" spans="1:9" ht="26.25" customHeight="1" x14ac:dyDescent="0.2">
      <c r="A44" s="5">
        <f t="shared" si="2"/>
        <v>34</v>
      </c>
      <c r="B44" s="189" t="s">
        <v>33</v>
      </c>
      <c r="C44" s="190"/>
      <c r="D44" s="6" t="s">
        <v>5</v>
      </c>
      <c r="E44" s="176"/>
      <c r="F44" s="177"/>
      <c r="G44" s="177"/>
      <c r="H44" s="177"/>
      <c r="I44" s="178"/>
    </row>
    <row r="45" spans="1:9" ht="26.25" customHeight="1" x14ac:dyDescent="0.2">
      <c r="A45" s="5">
        <f t="shared" si="2"/>
        <v>35</v>
      </c>
      <c r="B45" s="189" t="s">
        <v>34</v>
      </c>
      <c r="C45" s="190"/>
      <c r="D45" s="6" t="s">
        <v>5</v>
      </c>
      <c r="E45" s="176"/>
      <c r="F45" s="177"/>
      <c r="G45" s="177"/>
      <c r="H45" s="177"/>
      <c r="I45" s="178"/>
    </row>
    <row r="46" spans="1:9" ht="26.25" customHeight="1" x14ac:dyDescent="0.2">
      <c r="A46" s="5">
        <f t="shared" si="2"/>
        <v>36</v>
      </c>
      <c r="B46" s="189" t="s">
        <v>309</v>
      </c>
      <c r="C46" s="190"/>
      <c r="D46" s="6" t="s">
        <v>5</v>
      </c>
      <c r="E46" s="176"/>
      <c r="F46" s="177"/>
      <c r="G46" s="177"/>
      <c r="H46" s="177"/>
      <c r="I46" s="178"/>
    </row>
    <row r="47" spans="1:9" x14ac:dyDescent="0.2">
      <c r="A47" s="5">
        <f t="shared" si="2"/>
        <v>37</v>
      </c>
      <c r="B47" s="189" t="s">
        <v>173</v>
      </c>
      <c r="C47" s="211"/>
      <c r="D47" s="6" t="s">
        <v>5</v>
      </c>
      <c r="E47" s="176"/>
      <c r="F47" s="177"/>
      <c r="G47" s="177"/>
      <c r="H47" s="177"/>
      <c r="I47" s="178"/>
    </row>
    <row r="48" spans="1:9" ht="14.1" customHeight="1" x14ac:dyDescent="0.2">
      <c r="A48" s="14" t="s">
        <v>35</v>
      </c>
      <c r="B48" s="198" t="s">
        <v>36</v>
      </c>
      <c r="C48" s="198"/>
      <c r="D48" s="10"/>
      <c r="E48" s="185"/>
      <c r="F48" s="185"/>
      <c r="G48" s="185"/>
      <c r="H48" s="185"/>
      <c r="I48" s="186"/>
    </row>
    <row r="49" spans="1:9" ht="26.25" customHeight="1" x14ac:dyDescent="0.2">
      <c r="A49" s="5">
        <f>A47+1</f>
        <v>38</v>
      </c>
      <c r="B49" s="189" t="s">
        <v>310</v>
      </c>
      <c r="C49" s="190"/>
      <c r="D49" s="6" t="s">
        <v>5</v>
      </c>
      <c r="E49" s="176"/>
      <c r="F49" s="177"/>
      <c r="G49" s="177"/>
      <c r="H49" s="177"/>
      <c r="I49" s="178"/>
    </row>
    <row r="50" spans="1:9" x14ac:dyDescent="0.2">
      <c r="A50" s="5">
        <f t="shared" ref="A50:A55" si="3">$A49+1</f>
        <v>39</v>
      </c>
      <c r="B50" s="189" t="s">
        <v>311</v>
      </c>
      <c r="C50" s="199"/>
      <c r="D50" s="6" t="s">
        <v>27</v>
      </c>
      <c r="E50" s="176"/>
      <c r="F50" s="177"/>
      <c r="G50" s="177"/>
      <c r="H50" s="177"/>
      <c r="I50" s="178"/>
    </row>
    <row r="51" spans="1:9" x14ac:dyDescent="0.2">
      <c r="A51" s="5">
        <f t="shared" si="3"/>
        <v>40</v>
      </c>
      <c r="B51" s="189" t="s">
        <v>37</v>
      </c>
      <c r="C51" s="190"/>
      <c r="D51" s="6" t="s">
        <v>5</v>
      </c>
      <c r="E51" s="176"/>
      <c r="F51" s="177"/>
      <c r="G51" s="177"/>
      <c r="H51" s="177"/>
      <c r="I51" s="178"/>
    </row>
    <row r="52" spans="1:9" x14ac:dyDescent="0.2">
      <c r="A52" s="5">
        <f t="shared" si="3"/>
        <v>41</v>
      </c>
      <c r="B52" s="189" t="s">
        <v>312</v>
      </c>
      <c r="C52" s="190"/>
      <c r="D52" s="6" t="s">
        <v>5</v>
      </c>
      <c r="E52" s="176"/>
      <c r="F52" s="177"/>
      <c r="G52" s="177"/>
      <c r="H52" s="177"/>
      <c r="I52" s="178"/>
    </row>
    <row r="53" spans="1:9" ht="52.5" customHeight="1" x14ac:dyDescent="0.2">
      <c r="A53" s="5">
        <f t="shared" si="3"/>
        <v>42</v>
      </c>
      <c r="B53" s="189" t="s">
        <v>38</v>
      </c>
      <c r="C53" s="190"/>
      <c r="D53" s="4" t="s">
        <v>5</v>
      </c>
      <c r="E53" s="176"/>
      <c r="F53" s="177"/>
      <c r="G53" s="177"/>
      <c r="H53" s="177"/>
      <c r="I53" s="178"/>
    </row>
    <row r="54" spans="1:9" ht="26.25" customHeight="1" x14ac:dyDescent="0.2">
      <c r="A54" s="5">
        <f t="shared" si="3"/>
        <v>43</v>
      </c>
      <c r="B54" s="189" t="s">
        <v>39</v>
      </c>
      <c r="C54" s="190"/>
      <c r="D54" s="6" t="s">
        <v>5</v>
      </c>
      <c r="E54" s="176"/>
      <c r="F54" s="177"/>
      <c r="G54" s="177"/>
      <c r="H54" s="177"/>
      <c r="I54" s="178"/>
    </row>
    <row r="55" spans="1:9" ht="26.25" customHeight="1" x14ac:dyDescent="0.2">
      <c r="A55" s="5">
        <f t="shared" si="3"/>
        <v>44</v>
      </c>
      <c r="B55" s="189" t="s">
        <v>40</v>
      </c>
      <c r="C55" s="190"/>
      <c r="D55" s="6" t="s">
        <v>5</v>
      </c>
      <c r="E55" s="176"/>
      <c r="F55" s="177"/>
      <c r="G55" s="177"/>
      <c r="H55" s="177"/>
      <c r="I55" s="178"/>
    </row>
    <row r="56" spans="1:9" ht="14.1" customHeight="1" x14ac:dyDescent="0.2">
      <c r="A56" s="14" t="s">
        <v>41</v>
      </c>
      <c r="B56" s="198" t="s">
        <v>42</v>
      </c>
      <c r="C56" s="198"/>
      <c r="D56" s="10"/>
      <c r="E56" s="185"/>
      <c r="F56" s="185"/>
      <c r="G56" s="185"/>
      <c r="H56" s="185"/>
      <c r="I56" s="186"/>
    </row>
    <row r="57" spans="1:9" x14ac:dyDescent="0.2">
      <c r="A57" s="5">
        <f>A55+1</f>
        <v>45</v>
      </c>
      <c r="B57" s="189" t="s">
        <v>340</v>
      </c>
      <c r="C57" s="190"/>
      <c r="D57" s="6" t="s">
        <v>5</v>
      </c>
      <c r="E57" s="176"/>
      <c r="F57" s="177"/>
      <c r="G57" s="177"/>
      <c r="H57" s="177"/>
      <c r="I57" s="178"/>
    </row>
    <row r="58" spans="1:9" ht="26.25" customHeight="1" x14ac:dyDescent="0.2">
      <c r="A58" s="5">
        <f>$A57+1</f>
        <v>46</v>
      </c>
      <c r="B58" s="176" t="s">
        <v>43</v>
      </c>
      <c r="C58" s="199"/>
      <c r="D58" s="7" t="s">
        <v>27</v>
      </c>
      <c r="E58" s="176" t="s">
        <v>28</v>
      </c>
      <c r="F58" s="177"/>
      <c r="G58" s="177"/>
      <c r="H58" s="177"/>
      <c r="I58" s="178"/>
    </row>
    <row r="59" spans="1:9" x14ac:dyDescent="0.2">
      <c r="A59" s="5">
        <f t="shared" ref="A59:A67" si="4">$A58+1</f>
        <v>47</v>
      </c>
      <c r="B59" s="189" t="s">
        <v>44</v>
      </c>
      <c r="C59" s="190"/>
      <c r="D59" s="6" t="s">
        <v>5</v>
      </c>
      <c r="E59" s="176"/>
      <c r="F59" s="177"/>
      <c r="G59" s="177"/>
      <c r="H59" s="177"/>
      <c r="I59" s="178"/>
    </row>
    <row r="60" spans="1:9" ht="26.25" customHeight="1" x14ac:dyDescent="0.2">
      <c r="A60" s="5">
        <f t="shared" si="4"/>
        <v>48</v>
      </c>
      <c r="B60" s="176" t="s">
        <v>45</v>
      </c>
      <c r="C60" s="199"/>
      <c r="D60" s="7" t="s">
        <v>27</v>
      </c>
      <c r="E60" s="176" t="s">
        <v>28</v>
      </c>
      <c r="F60" s="177"/>
      <c r="G60" s="177"/>
      <c r="H60" s="177"/>
      <c r="I60" s="178"/>
    </row>
    <row r="61" spans="1:9" ht="52.5" customHeight="1" x14ac:dyDescent="0.2">
      <c r="A61" s="5">
        <f t="shared" si="4"/>
        <v>49</v>
      </c>
      <c r="B61" s="189" t="s">
        <v>347</v>
      </c>
      <c r="C61" s="199"/>
      <c r="D61" s="8" t="s">
        <v>27</v>
      </c>
      <c r="E61" s="189" t="s">
        <v>46</v>
      </c>
      <c r="F61" s="191"/>
      <c r="G61" s="191"/>
      <c r="H61" s="191"/>
      <c r="I61" s="192"/>
    </row>
    <row r="62" spans="1:9" x14ac:dyDescent="0.2">
      <c r="A62" s="5">
        <f t="shared" si="4"/>
        <v>50</v>
      </c>
      <c r="B62" s="189" t="s">
        <v>247</v>
      </c>
      <c r="C62" s="190"/>
      <c r="D62" s="6" t="s">
        <v>5</v>
      </c>
      <c r="E62" s="176"/>
      <c r="F62" s="177"/>
      <c r="G62" s="177"/>
      <c r="H62" s="177"/>
      <c r="I62" s="178"/>
    </row>
    <row r="63" spans="1:9" x14ac:dyDescent="0.2">
      <c r="A63" s="5">
        <f t="shared" si="4"/>
        <v>51</v>
      </c>
      <c r="B63" s="189" t="s">
        <v>291</v>
      </c>
      <c r="C63" s="190"/>
      <c r="D63" s="6" t="s">
        <v>5</v>
      </c>
      <c r="E63" s="176"/>
      <c r="F63" s="177"/>
      <c r="G63" s="177"/>
      <c r="H63" s="177"/>
      <c r="I63" s="178"/>
    </row>
    <row r="64" spans="1:9" x14ac:dyDescent="0.2">
      <c r="A64" s="5">
        <f t="shared" si="4"/>
        <v>52</v>
      </c>
      <c r="B64" s="189" t="s">
        <v>293</v>
      </c>
      <c r="C64" s="190"/>
      <c r="D64" s="6" t="s">
        <v>5</v>
      </c>
      <c r="E64" s="176"/>
      <c r="F64" s="177"/>
      <c r="G64" s="177"/>
      <c r="H64" s="177"/>
      <c r="I64" s="178"/>
    </row>
    <row r="65" spans="1:9" x14ac:dyDescent="0.2">
      <c r="A65" s="5">
        <f t="shared" si="4"/>
        <v>53</v>
      </c>
      <c r="B65" s="189" t="s">
        <v>292</v>
      </c>
      <c r="C65" s="190"/>
      <c r="D65" s="6" t="s">
        <v>5</v>
      </c>
      <c r="E65" s="176"/>
      <c r="F65" s="177"/>
      <c r="G65" s="177"/>
      <c r="H65" s="177"/>
      <c r="I65" s="178"/>
    </row>
    <row r="66" spans="1:9" x14ac:dyDescent="0.2">
      <c r="A66" s="5">
        <f t="shared" si="4"/>
        <v>54</v>
      </c>
      <c r="B66" s="189" t="s">
        <v>248</v>
      </c>
      <c r="C66" s="190"/>
      <c r="D66" s="6" t="s">
        <v>5</v>
      </c>
      <c r="E66" s="176"/>
      <c r="F66" s="177"/>
      <c r="G66" s="177"/>
      <c r="H66" s="177"/>
      <c r="I66" s="178"/>
    </row>
    <row r="67" spans="1:9" ht="54" customHeight="1" x14ac:dyDescent="0.2">
      <c r="A67" s="5">
        <f t="shared" si="4"/>
        <v>55</v>
      </c>
      <c r="B67" s="189" t="s">
        <v>313</v>
      </c>
      <c r="C67" s="190"/>
      <c r="D67" s="8" t="s">
        <v>250</v>
      </c>
      <c r="E67" s="231" t="s">
        <v>28</v>
      </c>
      <c r="F67" s="232"/>
      <c r="G67" s="232"/>
      <c r="H67" s="232"/>
      <c r="I67" s="233"/>
    </row>
    <row r="68" spans="1:9" ht="14.1" customHeight="1" x14ac:dyDescent="0.2">
      <c r="A68" s="14" t="s">
        <v>47</v>
      </c>
      <c r="B68" s="198" t="s">
        <v>48</v>
      </c>
      <c r="C68" s="198"/>
      <c r="D68" s="10"/>
      <c r="E68" s="185"/>
      <c r="F68" s="185"/>
      <c r="G68" s="185"/>
      <c r="H68" s="185"/>
      <c r="I68" s="186"/>
    </row>
    <row r="69" spans="1:9" ht="26.25" customHeight="1" x14ac:dyDescent="0.2">
      <c r="A69" s="5">
        <f>A67+1</f>
        <v>56</v>
      </c>
      <c r="B69" s="189" t="s">
        <v>294</v>
      </c>
      <c r="C69" s="190"/>
      <c r="D69" s="6" t="s">
        <v>5</v>
      </c>
      <c r="E69" s="189" t="s">
        <v>49</v>
      </c>
      <c r="F69" s="191"/>
      <c r="G69" s="191"/>
      <c r="H69" s="191"/>
      <c r="I69" s="192"/>
    </row>
    <row r="70" spans="1:9" ht="52.5" customHeight="1" x14ac:dyDescent="0.2">
      <c r="A70" s="5">
        <f t="shared" ref="A70:A75" si="5">$A69+1</f>
        <v>57</v>
      </c>
      <c r="B70" s="189" t="s">
        <v>295</v>
      </c>
      <c r="C70" s="190"/>
      <c r="D70" s="7" t="s">
        <v>27</v>
      </c>
      <c r="E70" s="189" t="s">
        <v>50</v>
      </c>
      <c r="F70" s="191"/>
      <c r="G70" s="191"/>
      <c r="H70" s="191"/>
      <c r="I70" s="192"/>
    </row>
    <row r="71" spans="1:9" ht="52.5" customHeight="1" x14ac:dyDescent="0.2">
      <c r="A71" s="5">
        <f t="shared" si="5"/>
        <v>58</v>
      </c>
      <c r="B71" s="189" t="s">
        <v>51</v>
      </c>
      <c r="C71" s="190"/>
      <c r="D71" s="4" t="s">
        <v>5</v>
      </c>
      <c r="E71" s="176"/>
      <c r="F71" s="177"/>
      <c r="G71" s="177"/>
      <c r="H71" s="177"/>
      <c r="I71" s="178"/>
    </row>
    <row r="72" spans="1:9" ht="26.25" customHeight="1" x14ac:dyDescent="0.2">
      <c r="A72" s="5">
        <f t="shared" si="5"/>
        <v>59</v>
      </c>
      <c r="B72" s="189" t="s">
        <v>52</v>
      </c>
      <c r="C72" s="190"/>
      <c r="D72" s="6" t="s">
        <v>5</v>
      </c>
      <c r="E72" s="176"/>
      <c r="F72" s="177"/>
      <c r="G72" s="177"/>
      <c r="H72" s="177"/>
      <c r="I72" s="178"/>
    </row>
    <row r="73" spans="1:9" ht="26.25" customHeight="1" x14ac:dyDescent="0.2">
      <c r="A73" s="5">
        <f t="shared" si="5"/>
        <v>60</v>
      </c>
      <c r="B73" s="189" t="s">
        <v>53</v>
      </c>
      <c r="C73" s="190"/>
      <c r="D73" s="6" t="s">
        <v>5</v>
      </c>
      <c r="E73" s="176"/>
      <c r="F73" s="177"/>
      <c r="G73" s="177"/>
      <c r="H73" s="177"/>
      <c r="I73" s="178"/>
    </row>
    <row r="74" spans="1:9" ht="52.5" customHeight="1" x14ac:dyDescent="0.2">
      <c r="A74" s="5">
        <f t="shared" si="5"/>
        <v>61</v>
      </c>
      <c r="B74" s="189" t="s">
        <v>54</v>
      </c>
      <c r="C74" s="190"/>
      <c r="D74" s="4" t="s">
        <v>5</v>
      </c>
      <c r="E74" s="176"/>
      <c r="F74" s="177"/>
      <c r="G74" s="177"/>
      <c r="H74" s="177"/>
      <c r="I74" s="178"/>
    </row>
    <row r="75" spans="1:9" ht="26.25" customHeight="1" x14ac:dyDescent="0.2">
      <c r="A75" s="5">
        <f t="shared" si="5"/>
        <v>62</v>
      </c>
      <c r="B75" s="189" t="s">
        <v>55</v>
      </c>
      <c r="C75" s="190"/>
      <c r="D75" s="6" t="s">
        <v>5</v>
      </c>
      <c r="E75" s="176"/>
      <c r="F75" s="177"/>
      <c r="G75" s="177"/>
      <c r="H75" s="177"/>
      <c r="I75" s="178"/>
    </row>
    <row r="76" spans="1:9" ht="14.1" customHeight="1" x14ac:dyDescent="0.2">
      <c r="A76" s="14" t="s">
        <v>56</v>
      </c>
      <c r="B76" s="198" t="s">
        <v>57</v>
      </c>
      <c r="C76" s="198"/>
      <c r="D76" s="10"/>
      <c r="E76" s="185"/>
      <c r="F76" s="185"/>
      <c r="G76" s="185"/>
      <c r="H76" s="185"/>
      <c r="I76" s="186"/>
    </row>
    <row r="77" spans="1:9" ht="37.5" customHeight="1" x14ac:dyDescent="0.2">
      <c r="A77" s="5">
        <f>A75+1</f>
        <v>63</v>
      </c>
      <c r="B77" s="189" t="s">
        <v>350</v>
      </c>
      <c r="C77" s="211"/>
      <c r="D77" s="6" t="s">
        <v>5</v>
      </c>
      <c r="E77" s="176"/>
      <c r="F77" s="177"/>
      <c r="G77" s="177"/>
      <c r="H77" s="177"/>
      <c r="I77" s="178"/>
    </row>
    <row r="78" spans="1:9" ht="14.1" customHeight="1" x14ac:dyDescent="0.2">
      <c r="A78" s="14" t="s">
        <v>58</v>
      </c>
      <c r="B78" s="198" t="s">
        <v>59</v>
      </c>
      <c r="C78" s="198"/>
      <c r="D78" s="10"/>
      <c r="E78" s="185"/>
      <c r="F78" s="185"/>
      <c r="G78" s="185"/>
      <c r="H78" s="185"/>
      <c r="I78" s="186"/>
    </row>
    <row r="79" spans="1:9" x14ac:dyDescent="0.2">
      <c r="A79" s="5">
        <f>A77+1</f>
        <v>64</v>
      </c>
      <c r="B79" s="189" t="s">
        <v>344</v>
      </c>
      <c r="C79" s="190"/>
      <c r="D79" s="6" t="s">
        <v>5</v>
      </c>
      <c r="E79" s="189" t="s">
        <v>60</v>
      </c>
      <c r="F79" s="191"/>
      <c r="G79" s="191"/>
      <c r="H79" s="191"/>
      <c r="I79" s="192"/>
    </row>
    <row r="80" spans="1:9" ht="26.25" customHeight="1" x14ac:dyDescent="0.2">
      <c r="A80" s="5">
        <f>A79+1</f>
        <v>65</v>
      </c>
      <c r="B80" s="189" t="s">
        <v>61</v>
      </c>
      <c r="C80" s="190"/>
      <c r="D80" s="6" t="s">
        <v>5</v>
      </c>
      <c r="E80" s="176"/>
      <c r="F80" s="177"/>
      <c r="G80" s="177"/>
      <c r="H80" s="177"/>
      <c r="I80" s="178"/>
    </row>
    <row r="81" spans="1:9" ht="39" customHeight="1" x14ac:dyDescent="0.2">
      <c r="A81" s="5">
        <f>A80+1</f>
        <v>66</v>
      </c>
      <c r="B81" s="189" t="s">
        <v>252</v>
      </c>
      <c r="C81" s="190"/>
      <c r="D81" s="6" t="s">
        <v>5</v>
      </c>
      <c r="E81" s="176"/>
      <c r="F81" s="177"/>
      <c r="G81" s="177"/>
      <c r="H81" s="177"/>
      <c r="I81" s="178"/>
    </row>
    <row r="82" spans="1:9" ht="37.5" customHeight="1" x14ac:dyDescent="0.2">
      <c r="A82" s="5">
        <f>A81+1</f>
        <v>67</v>
      </c>
      <c r="B82" s="176" t="s">
        <v>62</v>
      </c>
      <c r="C82" s="199"/>
      <c r="D82" s="8" t="s">
        <v>27</v>
      </c>
      <c r="E82" s="176" t="s">
        <v>28</v>
      </c>
      <c r="F82" s="177"/>
      <c r="G82" s="177"/>
      <c r="H82" s="177"/>
      <c r="I82" s="178"/>
    </row>
    <row r="83" spans="1:9" ht="37.5" customHeight="1" x14ac:dyDescent="0.2">
      <c r="A83" s="166">
        <f>A82+1</f>
        <v>68</v>
      </c>
      <c r="B83" s="243" t="s">
        <v>605</v>
      </c>
      <c r="C83" s="244"/>
      <c r="D83" s="167" t="s">
        <v>250</v>
      </c>
      <c r="E83" s="220"/>
      <c r="F83" s="194"/>
      <c r="G83" s="194"/>
      <c r="H83" s="194"/>
      <c r="I83" s="195"/>
    </row>
    <row r="84" spans="1:9" ht="14.1" customHeight="1" x14ac:dyDescent="0.2">
      <c r="A84" s="14" t="s">
        <v>63</v>
      </c>
      <c r="B84" s="198" t="s">
        <v>64</v>
      </c>
      <c r="C84" s="198"/>
      <c r="D84" s="10"/>
      <c r="E84" s="185"/>
      <c r="F84" s="185"/>
      <c r="G84" s="185"/>
      <c r="H84" s="185"/>
      <c r="I84" s="186"/>
    </row>
    <row r="85" spans="1:9" ht="26.25" customHeight="1" x14ac:dyDescent="0.2">
      <c r="A85" s="5">
        <f>A83+1</f>
        <v>69</v>
      </c>
      <c r="B85" s="189" t="s">
        <v>393</v>
      </c>
      <c r="C85" s="190"/>
      <c r="D85" s="6" t="s">
        <v>5</v>
      </c>
      <c r="E85" s="189" t="s">
        <v>65</v>
      </c>
      <c r="F85" s="191"/>
      <c r="G85" s="191"/>
      <c r="H85" s="191"/>
      <c r="I85" s="192"/>
    </row>
    <row r="86" spans="1:9" x14ac:dyDescent="0.2">
      <c r="A86" s="5">
        <f>A85+1</f>
        <v>70</v>
      </c>
      <c r="B86" s="189" t="s">
        <v>66</v>
      </c>
      <c r="C86" s="190"/>
      <c r="D86" s="6" t="s">
        <v>5</v>
      </c>
      <c r="E86" s="176"/>
      <c r="F86" s="177"/>
      <c r="G86" s="177"/>
      <c r="H86" s="177"/>
      <c r="I86" s="178"/>
    </row>
    <row r="87" spans="1:9" x14ac:dyDescent="0.2">
      <c r="A87" s="5">
        <f>A86+1</f>
        <v>71</v>
      </c>
      <c r="B87" s="189" t="s">
        <v>67</v>
      </c>
      <c r="C87" s="190"/>
      <c r="D87" s="6" t="s">
        <v>5</v>
      </c>
      <c r="E87" s="176"/>
      <c r="F87" s="177"/>
      <c r="G87" s="177"/>
      <c r="H87" s="177"/>
      <c r="I87" s="178"/>
    </row>
    <row r="88" spans="1:9" ht="14.1" customHeight="1" x14ac:dyDescent="0.2">
      <c r="A88" s="14" t="s">
        <v>68</v>
      </c>
      <c r="B88" s="198" t="s">
        <v>69</v>
      </c>
      <c r="C88" s="198"/>
      <c r="D88" s="10"/>
      <c r="E88" s="185"/>
      <c r="F88" s="185"/>
      <c r="G88" s="185"/>
      <c r="H88" s="185"/>
      <c r="I88" s="186"/>
    </row>
    <row r="89" spans="1:9" ht="26.25" customHeight="1" x14ac:dyDescent="0.2">
      <c r="A89" s="5">
        <f>A87+1</f>
        <v>72</v>
      </c>
      <c r="B89" s="189" t="s">
        <v>373</v>
      </c>
      <c r="C89" s="190"/>
      <c r="D89" s="6" t="s">
        <v>5</v>
      </c>
      <c r="E89" s="189" t="s">
        <v>70</v>
      </c>
      <c r="F89" s="191"/>
      <c r="G89" s="191"/>
      <c r="H89" s="191"/>
      <c r="I89" s="192"/>
    </row>
    <row r="90" spans="1:9" ht="27.6" customHeight="1" x14ac:dyDescent="0.2">
      <c r="A90" s="3">
        <f>A89+1</f>
        <v>73</v>
      </c>
      <c r="B90" s="189" t="s">
        <v>348</v>
      </c>
      <c r="C90" s="190"/>
      <c r="D90" s="6" t="s">
        <v>5</v>
      </c>
      <c r="E90" s="176"/>
      <c r="F90" s="177"/>
      <c r="G90" s="177"/>
      <c r="H90" s="177"/>
      <c r="I90" s="178"/>
    </row>
    <row r="91" spans="1:9" ht="27.6" customHeight="1" x14ac:dyDescent="0.2">
      <c r="A91" s="3">
        <v>74</v>
      </c>
      <c r="B91" s="189" t="s">
        <v>618</v>
      </c>
      <c r="C91" s="190"/>
      <c r="D91" s="6" t="s">
        <v>239</v>
      </c>
      <c r="E91" s="228"/>
      <c r="F91" s="229"/>
      <c r="G91" s="229"/>
      <c r="H91" s="229"/>
      <c r="I91" s="230"/>
    </row>
    <row r="92" spans="1:9" ht="55.9" customHeight="1" x14ac:dyDescent="0.2">
      <c r="A92" s="3">
        <v>75</v>
      </c>
      <c r="B92" s="189" t="s">
        <v>619</v>
      </c>
      <c r="C92" s="190"/>
      <c r="D92" s="6" t="s">
        <v>239</v>
      </c>
      <c r="E92" s="176"/>
      <c r="F92" s="177"/>
      <c r="G92" s="177"/>
      <c r="H92" s="177"/>
      <c r="I92" s="178"/>
    </row>
    <row r="93" spans="1:9" x14ac:dyDescent="0.2">
      <c r="A93" s="3">
        <v>76</v>
      </c>
      <c r="B93" s="212" t="s">
        <v>155</v>
      </c>
      <c r="C93" s="211"/>
      <c r="D93" s="6" t="s">
        <v>5</v>
      </c>
      <c r="E93" s="176"/>
      <c r="F93" s="177"/>
      <c r="G93" s="177"/>
      <c r="H93" s="177"/>
      <c r="I93" s="178"/>
    </row>
    <row r="94" spans="1:9" x14ac:dyDescent="0.2">
      <c r="A94" s="3">
        <v>77</v>
      </c>
      <c r="B94" s="212" t="s">
        <v>152</v>
      </c>
      <c r="C94" s="211"/>
      <c r="D94" s="6" t="s">
        <v>5</v>
      </c>
      <c r="E94" s="176"/>
      <c r="F94" s="177"/>
      <c r="G94" s="177"/>
      <c r="H94" s="177"/>
      <c r="I94" s="178"/>
    </row>
    <row r="95" spans="1:9" ht="26.25" customHeight="1" x14ac:dyDescent="0.2">
      <c r="A95" s="3">
        <f>A94+1</f>
        <v>78</v>
      </c>
      <c r="B95" s="189" t="s">
        <v>71</v>
      </c>
      <c r="C95" s="190"/>
      <c r="D95" s="6" t="s">
        <v>5</v>
      </c>
      <c r="E95" s="176"/>
      <c r="F95" s="177"/>
      <c r="G95" s="177"/>
      <c r="H95" s="177"/>
      <c r="I95" s="178"/>
    </row>
    <row r="96" spans="1:9" x14ac:dyDescent="0.2">
      <c r="A96" s="3">
        <f t="shared" ref="A96:A99" si="6">A95+1</f>
        <v>79</v>
      </c>
      <c r="B96" s="189" t="s">
        <v>72</v>
      </c>
      <c r="C96" s="190"/>
      <c r="D96" s="6" t="s">
        <v>5</v>
      </c>
      <c r="E96" s="176"/>
      <c r="F96" s="177"/>
      <c r="G96" s="177"/>
      <c r="H96" s="177"/>
      <c r="I96" s="178"/>
    </row>
    <row r="97" spans="1:9" ht="52.5" customHeight="1" x14ac:dyDescent="0.2">
      <c r="A97" s="3">
        <f t="shared" si="6"/>
        <v>80</v>
      </c>
      <c r="B97" s="176" t="s">
        <v>73</v>
      </c>
      <c r="C97" s="199"/>
      <c r="D97" s="8" t="s">
        <v>27</v>
      </c>
      <c r="E97" s="189" t="s">
        <v>74</v>
      </c>
      <c r="F97" s="177"/>
      <c r="G97" s="177"/>
      <c r="H97" s="177"/>
      <c r="I97" s="178"/>
    </row>
    <row r="98" spans="1:9" x14ac:dyDescent="0.2">
      <c r="A98" s="3">
        <f t="shared" si="6"/>
        <v>81</v>
      </c>
      <c r="B98" s="189" t="s">
        <v>246</v>
      </c>
      <c r="C98" s="190"/>
      <c r="D98" s="6" t="s">
        <v>239</v>
      </c>
      <c r="E98" s="176"/>
      <c r="F98" s="177"/>
      <c r="G98" s="177"/>
      <c r="H98" s="177"/>
      <c r="I98" s="178"/>
    </row>
    <row r="99" spans="1:9" ht="39.75" customHeight="1" x14ac:dyDescent="0.2">
      <c r="A99" s="3">
        <f t="shared" si="6"/>
        <v>82</v>
      </c>
      <c r="B99" s="189" t="s">
        <v>351</v>
      </c>
      <c r="C99" s="199"/>
      <c r="D99" s="6" t="s">
        <v>5</v>
      </c>
      <c r="E99" s="176"/>
      <c r="F99" s="177"/>
      <c r="G99" s="177"/>
      <c r="H99" s="177"/>
      <c r="I99" s="178"/>
    </row>
    <row r="100" spans="1:9" ht="14.1" customHeight="1" x14ac:dyDescent="0.2">
      <c r="A100" s="14" t="s">
        <v>75</v>
      </c>
      <c r="B100" s="198" t="s">
        <v>76</v>
      </c>
      <c r="C100" s="198"/>
      <c r="D100" s="10"/>
      <c r="E100" s="185"/>
      <c r="F100" s="185"/>
      <c r="G100" s="185"/>
      <c r="H100" s="185"/>
      <c r="I100" s="186"/>
    </row>
    <row r="101" spans="1:9" ht="26.25" customHeight="1" x14ac:dyDescent="0.2">
      <c r="A101" s="5">
        <f>A99+1</f>
        <v>83</v>
      </c>
      <c r="B101" s="212" t="s">
        <v>209</v>
      </c>
      <c r="C101" s="211"/>
      <c r="D101" s="6" t="s">
        <v>5</v>
      </c>
      <c r="E101" s="176"/>
      <c r="F101" s="177"/>
      <c r="G101" s="177"/>
      <c r="H101" s="177"/>
      <c r="I101" s="178"/>
    </row>
    <row r="102" spans="1:9" ht="39.75" customHeight="1" x14ac:dyDescent="0.2">
      <c r="A102" s="5">
        <f>A101+1</f>
        <v>84</v>
      </c>
      <c r="B102" s="189" t="s">
        <v>349</v>
      </c>
      <c r="C102" s="190"/>
      <c r="D102" s="6" t="s">
        <v>5</v>
      </c>
      <c r="E102" s="176"/>
      <c r="F102" s="177"/>
      <c r="G102" s="177"/>
      <c r="H102" s="177"/>
      <c r="I102" s="178"/>
    </row>
    <row r="103" spans="1:9" x14ac:dyDescent="0.2">
      <c r="A103" s="5">
        <f t="shared" ref="A103:A125" si="7">A102+1</f>
        <v>85</v>
      </c>
      <c r="B103" s="189" t="s">
        <v>352</v>
      </c>
      <c r="C103" s="190"/>
      <c r="D103" s="6" t="s">
        <v>5</v>
      </c>
      <c r="E103" s="176"/>
      <c r="F103" s="177"/>
      <c r="G103" s="177"/>
      <c r="H103" s="177"/>
      <c r="I103" s="178"/>
    </row>
    <row r="104" spans="1:9" ht="26.25" customHeight="1" x14ac:dyDescent="0.2">
      <c r="A104" s="5">
        <f t="shared" si="7"/>
        <v>86</v>
      </c>
      <c r="B104" s="212" t="s">
        <v>208</v>
      </c>
      <c r="C104" s="211"/>
      <c r="D104" s="6" t="s">
        <v>5</v>
      </c>
      <c r="E104" s="176"/>
      <c r="F104" s="177"/>
      <c r="G104" s="177"/>
      <c r="H104" s="177"/>
      <c r="I104" s="178"/>
    </row>
    <row r="105" spans="1:9" ht="26.25" customHeight="1" x14ac:dyDescent="0.2">
      <c r="A105" s="5">
        <f t="shared" si="7"/>
        <v>87</v>
      </c>
      <c r="B105" s="189" t="s">
        <v>341</v>
      </c>
      <c r="C105" s="190"/>
      <c r="D105" s="6" t="s">
        <v>5</v>
      </c>
      <c r="E105" s="176"/>
      <c r="F105" s="177"/>
      <c r="G105" s="177"/>
      <c r="H105" s="177"/>
      <c r="I105" s="178"/>
    </row>
    <row r="106" spans="1:9" ht="26.25" customHeight="1" x14ac:dyDescent="0.2">
      <c r="A106" s="5">
        <f t="shared" si="7"/>
        <v>88</v>
      </c>
      <c r="B106" s="189" t="s">
        <v>77</v>
      </c>
      <c r="C106" s="190"/>
      <c r="D106" s="6" t="s">
        <v>5</v>
      </c>
      <c r="E106" s="176"/>
      <c r="F106" s="177"/>
      <c r="G106" s="177"/>
      <c r="H106" s="177"/>
      <c r="I106" s="178"/>
    </row>
    <row r="107" spans="1:9" ht="26.25" customHeight="1" x14ac:dyDescent="0.2">
      <c r="A107" s="5">
        <f t="shared" si="7"/>
        <v>89</v>
      </c>
      <c r="B107" s="189" t="s">
        <v>281</v>
      </c>
      <c r="C107" s="190"/>
      <c r="D107" s="6" t="s">
        <v>5</v>
      </c>
      <c r="E107" s="176"/>
      <c r="F107" s="177"/>
      <c r="G107" s="177"/>
      <c r="H107" s="177"/>
      <c r="I107" s="178"/>
    </row>
    <row r="108" spans="1:9" x14ac:dyDescent="0.2">
      <c r="A108" s="5">
        <f t="shared" si="7"/>
        <v>90</v>
      </c>
      <c r="B108" s="189" t="s">
        <v>78</v>
      </c>
      <c r="C108" s="190"/>
      <c r="D108" s="6" t="s">
        <v>5</v>
      </c>
      <c r="E108" s="176"/>
      <c r="F108" s="177"/>
      <c r="G108" s="177"/>
      <c r="H108" s="177"/>
      <c r="I108" s="178"/>
    </row>
    <row r="109" spans="1:9" ht="30.6" customHeight="1" x14ac:dyDescent="0.2">
      <c r="A109" s="5">
        <f t="shared" si="7"/>
        <v>91</v>
      </c>
      <c r="B109" s="189" t="s">
        <v>376</v>
      </c>
      <c r="C109" s="190"/>
      <c r="D109" s="6" t="s">
        <v>239</v>
      </c>
      <c r="E109" s="176"/>
      <c r="F109" s="177"/>
      <c r="G109" s="177"/>
      <c r="H109" s="177"/>
      <c r="I109" s="178"/>
    </row>
    <row r="110" spans="1:9" x14ac:dyDescent="0.2">
      <c r="A110" s="5">
        <f t="shared" si="7"/>
        <v>92</v>
      </c>
      <c r="B110" s="189" t="s">
        <v>269</v>
      </c>
      <c r="C110" s="190"/>
      <c r="D110" s="6" t="s">
        <v>5</v>
      </c>
      <c r="E110" s="176"/>
      <c r="F110" s="177"/>
      <c r="G110" s="177"/>
      <c r="H110" s="177"/>
      <c r="I110" s="178"/>
    </row>
    <row r="111" spans="1:9" ht="64.5" customHeight="1" x14ac:dyDescent="0.2">
      <c r="A111" s="5">
        <f t="shared" si="7"/>
        <v>93</v>
      </c>
      <c r="B111" s="189" t="s">
        <v>296</v>
      </c>
      <c r="C111" s="190"/>
      <c r="D111" s="6" t="s">
        <v>5</v>
      </c>
      <c r="E111" s="176"/>
      <c r="F111" s="177"/>
      <c r="G111" s="177"/>
      <c r="H111" s="177"/>
      <c r="I111" s="178"/>
    </row>
    <row r="112" spans="1:9" x14ac:dyDescent="0.2">
      <c r="A112" s="5">
        <f>A111+1</f>
        <v>94</v>
      </c>
      <c r="B112" s="189" t="s">
        <v>377</v>
      </c>
      <c r="C112" s="190"/>
      <c r="D112" s="6" t="s">
        <v>5</v>
      </c>
      <c r="E112" s="176"/>
      <c r="F112" s="177"/>
      <c r="G112" s="177"/>
      <c r="H112" s="177"/>
      <c r="I112" s="178"/>
    </row>
    <row r="113" spans="1:9" x14ac:dyDescent="0.2">
      <c r="A113" s="5"/>
      <c r="B113" s="82" t="s">
        <v>378</v>
      </c>
      <c r="C113" s="83"/>
      <c r="D113" s="6" t="s">
        <v>239</v>
      </c>
      <c r="E113" s="79"/>
      <c r="F113" s="80"/>
      <c r="G113" s="80"/>
      <c r="H113" s="80"/>
      <c r="I113" s="81"/>
    </row>
    <row r="114" spans="1:9" ht="27" customHeight="1" x14ac:dyDescent="0.2">
      <c r="A114" s="5">
        <f>A112+1</f>
        <v>95</v>
      </c>
      <c r="B114" s="189" t="s">
        <v>254</v>
      </c>
      <c r="C114" s="190"/>
      <c r="D114" s="6" t="s">
        <v>5</v>
      </c>
      <c r="E114" s="176"/>
      <c r="F114" s="177"/>
      <c r="G114" s="177"/>
      <c r="H114" s="177"/>
      <c r="I114" s="178"/>
    </row>
    <row r="115" spans="1:9" ht="26.25" customHeight="1" x14ac:dyDescent="0.2">
      <c r="A115" s="5">
        <f t="shared" si="7"/>
        <v>96</v>
      </c>
      <c r="B115" s="189" t="s">
        <v>79</v>
      </c>
      <c r="C115" s="190"/>
      <c r="D115" s="6" t="s">
        <v>5</v>
      </c>
      <c r="E115" s="176"/>
      <c r="F115" s="177"/>
      <c r="G115" s="177"/>
      <c r="H115" s="177"/>
      <c r="I115" s="178"/>
    </row>
    <row r="116" spans="1:9" x14ac:dyDescent="0.2">
      <c r="A116" s="5">
        <f t="shared" si="7"/>
        <v>97</v>
      </c>
      <c r="B116" s="212" t="s">
        <v>157</v>
      </c>
      <c r="C116" s="211"/>
      <c r="D116" s="6" t="s">
        <v>5</v>
      </c>
      <c r="E116" s="176"/>
      <c r="F116" s="177"/>
      <c r="G116" s="177"/>
      <c r="H116" s="177"/>
      <c r="I116" s="178"/>
    </row>
    <row r="117" spans="1:9" x14ac:dyDescent="0.2">
      <c r="A117" s="5">
        <f t="shared" si="7"/>
        <v>98</v>
      </c>
      <c r="B117" s="189" t="s">
        <v>270</v>
      </c>
      <c r="C117" s="190"/>
      <c r="D117" s="6" t="s">
        <v>5</v>
      </c>
      <c r="E117" s="176"/>
      <c r="F117" s="177"/>
      <c r="G117" s="177"/>
      <c r="H117" s="177"/>
      <c r="I117" s="178"/>
    </row>
    <row r="118" spans="1:9" ht="52.5" customHeight="1" x14ac:dyDescent="0.2">
      <c r="A118" s="5">
        <f t="shared" si="7"/>
        <v>99</v>
      </c>
      <c r="B118" s="189" t="s">
        <v>314</v>
      </c>
      <c r="C118" s="190"/>
      <c r="D118" s="4" t="s">
        <v>5</v>
      </c>
      <c r="E118" s="176"/>
      <c r="F118" s="177"/>
      <c r="G118" s="177"/>
      <c r="H118" s="177"/>
      <c r="I118" s="178"/>
    </row>
    <row r="119" spans="1:9" ht="25.5" customHeight="1" x14ac:dyDescent="0.2">
      <c r="A119" s="5">
        <f t="shared" si="7"/>
        <v>100</v>
      </c>
      <c r="B119" s="189" t="s">
        <v>379</v>
      </c>
      <c r="C119" s="190"/>
      <c r="D119" s="6" t="s">
        <v>5</v>
      </c>
      <c r="E119" s="176"/>
      <c r="F119" s="177"/>
      <c r="G119" s="177"/>
      <c r="H119" s="177"/>
      <c r="I119" s="178"/>
    </row>
    <row r="120" spans="1:9" x14ac:dyDescent="0.2">
      <c r="A120" s="5">
        <f t="shared" si="7"/>
        <v>101</v>
      </c>
      <c r="B120" s="189" t="s">
        <v>374</v>
      </c>
      <c r="C120" s="190"/>
      <c r="D120" s="6" t="s">
        <v>5</v>
      </c>
      <c r="E120" s="176"/>
      <c r="F120" s="177"/>
      <c r="G120" s="177"/>
      <c r="H120" s="177"/>
      <c r="I120" s="178"/>
    </row>
    <row r="121" spans="1:9" x14ac:dyDescent="0.2">
      <c r="A121" s="5">
        <f t="shared" si="7"/>
        <v>102</v>
      </c>
      <c r="B121" s="189" t="s">
        <v>158</v>
      </c>
      <c r="C121" s="190"/>
      <c r="D121" s="6" t="s">
        <v>5</v>
      </c>
      <c r="E121" s="176"/>
      <c r="F121" s="177"/>
      <c r="G121" s="177"/>
      <c r="H121" s="177"/>
      <c r="I121" s="178"/>
    </row>
    <row r="122" spans="1:9" ht="25.5" customHeight="1" x14ac:dyDescent="0.2">
      <c r="A122" s="5">
        <f t="shared" si="7"/>
        <v>103</v>
      </c>
      <c r="B122" s="189" t="s">
        <v>297</v>
      </c>
      <c r="C122" s="190"/>
      <c r="D122" s="6" t="s">
        <v>5</v>
      </c>
      <c r="E122" s="176"/>
      <c r="F122" s="177"/>
      <c r="G122" s="177"/>
      <c r="H122" s="177"/>
      <c r="I122" s="178"/>
    </row>
    <row r="123" spans="1:9" ht="25.5" customHeight="1" x14ac:dyDescent="0.2">
      <c r="A123" s="5">
        <f t="shared" si="7"/>
        <v>104</v>
      </c>
      <c r="B123" s="189" t="s">
        <v>315</v>
      </c>
      <c r="C123" s="190"/>
      <c r="D123" s="6" t="s">
        <v>239</v>
      </c>
      <c r="E123" s="176"/>
      <c r="F123" s="177"/>
      <c r="G123" s="177"/>
      <c r="H123" s="177"/>
      <c r="I123" s="178"/>
    </row>
    <row r="124" spans="1:9" ht="39.6" customHeight="1" x14ac:dyDescent="0.2">
      <c r="A124" s="5">
        <f t="shared" si="7"/>
        <v>105</v>
      </c>
      <c r="B124" s="189" t="s">
        <v>391</v>
      </c>
      <c r="C124" s="190"/>
      <c r="D124" s="6" t="s">
        <v>239</v>
      </c>
      <c r="E124" s="176"/>
      <c r="F124" s="177"/>
      <c r="G124" s="177"/>
      <c r="H124" s="177"/>
      <c r="I124" s="178"/>
    </row>
    <row r="125" spans="1:9" ht="42.6" customHeight="1" x14ac:dyDescent="0.2">
      <c r="A125" s="5">
        <f t="shared" si="7"/>
        <v>106</v>
      </c>
      <c r="B125" s="189" t="s">
        <v>271</v>
      </c>
      <c r="C125" s="190"/>
      <c r="D125" s="6" t="s">
        <v>239</v>
      </c>
      <c r="E125" s="176"/>
      <c r="F125" s="177"/>
      <c r="G125" s="177"/>
      <c r="H125" s="177"/>
      <c r="I125" s="178"/>
    </row>
    <row r="126" spans="1:9" ht="14.1" customHeight="1" x14ac:dyDescent="0.2">
      <c r="A126" s="14" t="s">
        <v>80</v>
      </c>
      <c r="B126" s="198" t="s">
        <v>81</v>
      </c>
      <c r="C126" s="198"/>
      <c r="D126" s="10"/>
      <c r="E126" s="185"/>
      <c r="F126" s="185"/>
      <c r="G126" s="185"/>
      <c r="H126" s="185"/>
      <c r="I126" s="186"/>
    </row>
    <row r="127" spans="1:9" x14ac:dyDescent="0.2">
      <c r="A127" s="5">
        <f>A125+1</f>
        <v>107</v>
      </c>
      <c r="B127" s="189" t="s">
        <v>82</v>
      </c>
      <c r="C127" s="190"/>
      <c r="D127" s="6" t="s">
        <v>5</v>
      </c>
      <c r="E127" s="176"/>
      <c r="F127" s="177"/>
      <c r="G127" s="177"/>
      <c r="H127" s="177"/>
      <c r="I127" s="178"/>
    </row>
    <row r="128" spans="1:9" ht="26.25" customHeight="1" x14ac:dyDescent="0.2">
      <c r="A128" s="5">
        <f>A127+1</f>
        <v>108</v>
      </c>
      <c r="B128" s="189" t="s">
        <v>255</v>
      </c>
      <c r="C128" s="190"/>
      <c r="D128" s="6" t="s">
        <v>5</v>
      </c>
      <c r="E128" s="176"/>
      <c r="F128" s="177"/>
      <c r="G128" s="177"/>
      <c r="H128" s="177"/>
      <c r="I128" s="178"/>
    </row>
    <row r="129" spans="1:9" ht="25.5" customHeight="1" x14ac:dyDescent="0.2">
      <c r="A129" s="5">
        <f>A128+1</f>
        <v>109</v>
      </c>
      <c r="B129" s="189" t="s">
        <v>353</v>
      </c>
      <c r="C129" s="190"/>
      <c r="D129" s="6" t="s">
        <v>5</v>
      </c>
      <c r="E129" s="176"/>
      <c r="F129" s="177"/>
      <c r="G129" s="177"/>
      <c r="H129" s="177"/>
      <c r="I129" s="178"/>
    </row>
    <row r="130" spans="1:9" ht="14.1" customHeight="1" x14ac:dyDescent="0.2">
      <c r="A130" s="68" t="s">
        <v>256</v>
      </c>
      <c r="B130" s="198" t="s">
        <v>257</v>
      </c>
      <c r="C130" s="198"/>
      <c r="D130" s="10"/>
      <c r="E130" s="185"/>
      <c r="F130" s="185"/>
      <c r="G130" s="185"/>
      <c r="H130" s="185"/>
      <c r="I130" s="186"/>
    </row>
    <row r="131" spans="1:9" ht="27" customHeight="1" x14ac:dyDescent="0.2">
      <c r="A131" s="5">
        <f>A129+1</f>
        <v>110</v>
      </c>
      <c r="B131" s="189" t="s">
        <v>253</v>
      </c>
      <c r="C131" s="190"/>
      <c r="D131" s="6" t="s">
        <v>5</v>
      </c>
      <c r="E131" s="176"/>
      <c r="F131" s="177"/>
      <c r="G131" s="177"/>
      <c r="H131" s="177"/>
      <c r="I131" s="178"/>
    </row>
    <row r="132" spans="1:9" x14ac:dyDescent="0.2">
      <c r="A132" s="5">
        <f>A131+1</f>
        <v>111</v>
      </c>
      <c r="B132" s="189" t="s">
        <v>298</v>
      </c>
      <c r="C132" s="190"/>
      <c r="D132" s="6" t="s">
        <v>5</v>
      </c>
      <c r="E132" s="176"/>
      <c r="F132" s="177"/>
      <c r="G132" s="177"/>
      <c r="H132" s="177"/>
      <c r="I132" s="178"/>
    </row>
    <row r="133" spans="1:9" x14ac:dyDescent="0.2">
      <c r="A133" s="5">
        <f>A132+1</f>
        <v>112</v>
      </c>
      <c r="B133" s="189" t="s">
        <v>299</v>
      </c>
      <c r="C133" s="190"/>
      <c r="D133" s="6"/>
      <c r="E133" s="176"/>
      <c r="F133" s="177"/>
      <c r="G133" s="177"/>
      <c r="H133" s="177"/>
      <c r="I133" s="178"/>
    </row>
    <row r="134" spans="1:9" ht="26.25" customHeight="1" x14ac:dyDescent="0.2">
      <c r="A134" s="5">
        <f>A133+1</f>
        <v>113</v>
      </c>
      <c r="B134" s="212" t="s">
        <v>156</v>
      </c>
      <c r="C134" s="211"/>
      <c r="D134" s="6" t="s">
        <v>5</v>
      </c>
      <c r="E134" s="176"/>
      <c r="F134" s="177"/>
      <c r="G134" s="177"/>
      <c r="H134" s="177"/>
      <c r="I134" s="178"/>
    </row>
    <row r="135" spans="1:9" ht="25.5" customHeight="1" x14ac:dyDescent="0.2">
      <c r="A135" s="5">
        <f>A134+1</f>
        <v>114</v>
      </c>
      <c r="B135" s="189" t="s">
        <v>354</v>
      </c>
      <c r="C135" s="190"/>
      <c r="D135" s="91" t="s">
        <v>5</v>
      </c>
      <c r="E135" s="176"/>
      <c r="F135" s="177"/>
      <c r="G135" s="177"/>
      <c r="H135" s="177"/>
      <c r="I135" s="178"/>
    </row>
    <row r="136" spans="1:9" ht="25.5" customHeight="1" x14ac:dyDescent="0.2">
      <c r="A136" s="88">
        <v>116</v>
      </c>
      <c r="B136" s="84" t="s">
        <v>375</v>
      </c>
      <c r="C136" s="84"/>
      <c r="D136" s="92" t="s">
        <v>239</v>
      </c>
      <c r="E136" s="176"/>
      <c r="F136" s="177"/>
      <c r="G136" s="177"/>
      <c r="H136" s="177"/>
      <c r="I136" s="178"/>
    </row>
    <row r="137" spans="1:9" s="69" customFormat="1" ht="14.1" customHeight="1" x14ac:dyDescent="0.2">
      <c r="A137" s="68" t="s">
        <v>258</v>
      </c>
      <c r="B137" s="247" t="s">
        <v>83</v>
      </c>
      <c r="C137" s="247"/>
      <c r="D137" s="94"/>
      <c r="E137" s="248"/>
      <c r="F137" s="248"/>
      <c r="G137" s="248"/>
      <c r="H137" s="248"/>
      <c r="I137" s="249"/>
    </row>
    <row r="138" spans="1:9" x14ac:dyDescent="0.2">
      <c r="A138" s="5">
        <f>A135+1</f>
        <v>115</v>
      </c>
      <c r="B138" s="212" t="s">
        <v>159</v>
      </c>
      <c r="C138" s="211"/>
      <c r="D138" s="6" t="s">
        <v>5</v>
      </c>
      <c r="E138" s="189" t="s">
        <v>84</v>
      </c>
      <c r="F138" s="191"/>
      <c r="G138" s="191"/>
      <c r="H138" s="191"/>
      <c r="I138" s="192"/>
    </row>
    <row r="139" spans="1:9" x14ac:dyDescent="0.2">
      <c r="A139" s="5">
        <f>A138+1</f>
        <v>116</v>
      </c>
      <c r="B139" s="189" t="s">
        <v>85</v>
      </c>
      <c r="C139" s="190"/>
      <c r="D139" s="6" t="s">
        <v>5</v>
      </c>
      <c r="E139" s="176"/>
      <c r="F139" s="177"/>
      <c r="G139" s="177"/>
      <c r="H139" s="177"/>
      <c r="I139" s="178"/>
    </row>
    <row r="140" spans="1:9" x14ac:dyDescent="0.2">
      <c r="A140" s="5">
        <f t="shared" ref="A140:A145" si="8">A139+1</f>
        <v>117</v>
      </c>
      <c r="B140" s="189" t="s">
        <v>86</v>
      </c>
      <c r="C140" s="190"/>
      <c r="D140" s="6" t="s">
        <v>5</v>
      </c>
      <c r="E140" s="176"/>
      <c r="F140" s="177"/>
      <c r="G140" s="177"/>
      <c r="H140" s="177"/>
      <c r="I140" s="178"/>
    </row>
    <row r="141" spans="1:9" x14ac:dyDescent="0.2">
      <c r="A141" s="5">
        <f t="shared" si="8"/>
        <v>118</v>
      </c>
      <c r="B141" s="189" t="s">
        <v>277</v>
      </c>
      <c r="C141" s="190"/>
      <c r="D141" s="6" t="s">
        <v>5</v>
      </c>
      <c r="E141" s="176"/>
      <c r="F141" s="177"/>
      <c r="G141" s="177"/>
      <c r="H141" s="177"/>
      <c r="I141" s="178"/>
    </row>
    <row r="142" spans="1:9" ht="26.25" customHeight="1" x14ac:dyDescent="0.2">
      <c r="A142" s="5">
        <f t="shared" si="8"/>
        <v>119</v>
      </c>
      <c r="B142" s="189" t="s">
        <v>87</v>
      </c>
      <c r="C142" s="190"/>
      <c r="D142" s="6" t="s">
        <v>5</v>
      </c>
      <c r="E142" s="176"/>
      <c r="F142" s="177"/>
      <c r="G142" s="177"/>
      <c r="H142" s="177"/>
      <c r="I142" s="178"/>
    </row>
    <row r="143" spans="1:9" x14ac:dyDescent="0.2">
      <c r="A143" s="5">
        <f t="shared" si="8"/>
        <v>120</v>
      </c>
      <c r="B143" s="189" t="s">
        <v>241</v>
      </c>
      <c r="C143" s="190"/>
      <c r="D143" s="6" t="s">
        <v>5</v>
      </c>
      <c r="E143" s="189" t="s">
        <v>88</v>
      </c>
      <c r="F143" s="191"/>
      <c r="G143" s="191"/>
      <c r="H143" s="191"/>
      <c r="I143" s="192"/>
    </row>
    <row r="144" spans="1:9" ht="26.25" customHeight="1" x14ac:dyDescent="0.2">
      <c r="A144" s="5">
        <f t="shared" si="8"/>
        <v>121</v>
      </c>
      <c r="B144" s="189" t="s">
        <v>89</v>
      </c>
      <c r="C144" s="190"/>
      <c r="D144" s="6" t="s">
        <v>5</v>
      </c>
      <c r="E144" s="176"/>
      <c r="F144" s="177"/>
      <c r="G144" s="177"/>
      <c r="H144" s="177"/>
      <c r="I144" s="178"/>
    </row>
    <row r="145" spans="1:9" ht="26.25" customHeight="1" x14ac:dyDescent="0.2">
      <c r="A145" s="5">
        <f t="shared" si="8"/>
        <v>122</v>
      </c>
      <c r="B145" s="212" t="s">
        <v>210</v>
      </c>
      <c r="C145" s="211"/>
      <c r="D145" s="6" t="s">
        <v>5</v>
      </c>
      <c r="E145" s="176"/>
      <c r="F145" s="177"/>
      <c r="G145" s="177"/>
      <c r="H145" s="177"/>
      <c r="I145" s="178"/>
    </row>
    <row r="146" spans="1:9" ht="14.1" customHeight="1" x14ac:dyDescent="0.2">
      <c r="A146" s="14" t="s">
        <v>90</v>
      </c>
      <c r="B146" s="198" t="s">
        <v>91</v>
      </c>
      <c r="C146" s="198"/>
      <c r="D146" s="10"/>
      <c r="E146" s="185"/>
      <c r="F146" s="185"/>
      <c r="G146" s="185"/>
      <c r="H146" s="185"/>
      <c r="I146" s="186"/>
    </row>
    <row r="147" spans="1:9" x14ac:dyDescent="0.2">
      <c r="A147" s="5">
        <f>A145+1</f>
        <v>123</v>
      </c>
      <c r="B147" s="189" t="s">
        <v>92</v>
      </c>
      <c r="C147" s="190"/>
      <c r="D147" s="6" t="s">
        <v>5</v>
      </c>
      <c r="E147" s="176"/>
      <c r="F147" s="177"/>
      <c r="G147" s="177"/>
      <c r="H147" s="177"/>
      <c r="I147" s="178"/>
    </row>
    <row r="148" spans="1:9" ht="26.25" customHeight="1" x14ac:dyDescent="0.2">
      <c r="A148" s="5">
        <f>A147+1</f>
        <v>124</v>
      </c>
      <c r="B148" s="189" t="s">
        <v>93</v>
      </c>
      <c r="C148" s="190"/>
      <c r="D148" s="6" t="s">
        <v>5</v>
      </c>
      <c r="E148" s="176"/>
      <c r="F148" s="177"/>
      <c r="G148" s="177"/>
      <c r="H148" s="177"/>
      <c r="I148" s="178"/>
    </row>
    <row r="149" spans="1:9" x14ac:dyDescent="0.2">
      <c r="A149" s="5">
        <f>A148+1</f>
        <v>125</v>
      </c>
      <c r="B149" s="189" t="s">
        <v>94</v>
      </c>
      <c r="C149" s="190"/>
      <c r="D149" s="6" t="s">
        <v>5</v>
      </c>
      <c r="E149" s="176"/>
      <c r="F149" s="177"/>
      <c r="G149" s="177"/>
      <c r="H149" s="177"/>
      <c r="I149" s="178"/>
    </row>
    <row r="150" spans="1:9" x14ac:dyDescent="0.2">
      <c r="A150" s="5">
        <f>A149+1</f>
        <v>126</v>
      </c>
      <c r="B150" s="189" t="s">
        <v>95</v>
      </c>
      <c r="C150" s="190"/>
      <c r="D150" s="6" t="s">
        <v>5</v>
      </c>
      <c r="E150" s="176"/>
      <c r="F150" s="177"/>
      <c r="G150" s="177"/>
      <c r="H150" s="177"/>
      <c r="I150" s="178"/>
    </row>
    <row r="151" spans="1:9" x14ac:dyDescent="0.2">
      <c r="A151" s="5">
        <f>A150+1</f>
        <v>127</v>
      </c>
      <c r="B151" s="189" t="s">
        <v>96</v>
      </c>
      <c r="C151" s="190"/>
      <c r="D151" s="6" t="s">
        <v>5</v>
      </c>
      <c r="E151" s="176"/>
      <c r="F151" s="177"/>
      <c r="G151" s="177"/>
      <c r="H151" s="177"/>
      <c r="I151" s="178"/>
    </row>
    <row r="152" spans="1:9" ht="11.1" customHeight="1" x14ac:dyDescent="0.2">
      <c r="A152" s="185"/>
      <c r="B152" s="185"/>
      <c r="C152" s="185"/>
      <c r="D152" s="185"/>
      <c r="E152" s="185"/>
      <c r="F152" s="185"/>
      <c r="G152" s="185"/>
      <c r="H152" s="185"/>
      <c r="I152" s="186"/>
    </row>
    <row r="153" spans="1:9" ht="25.15" customHeight="1" x14ac:dyDescent="0.2">
      <c r="A153" s="11" t="s">
        <v>12</v>
      </c>
      <c r="B153" s="237" t="s">
        <v>97</v>
      </c>
      <c r="C153" s="238"/>
      <c r="D153" s="15"/>
      <c r="E153" s="176" t="s">
        <v>14</v>
      </c>
      <c r="F153" s="177"/>
      <c r="G153" s="177"/>
      <c r="H153" s="177"/>
      <c r="I153" s="178"/>
    </row>
    <row r="154" spans="1:9" ht="10.15" customHeight="1" x14ac:dyDescent="0.2">
      <c r="A154" s="185"/>
      <c r="B154" s="185"/>
      <c r="C154" s="185"/>
      <c r="D154" s="185"/>
      <c r="E154" s="185"/>
      <c r="F154" s="185"/>
      <c r="G154" s="185"/>
      <c r="H154" s="185"/>
      <c r="I154" s="186"/>
    </row>
    <row r="155" spans="1:9" ht="17.100000000000001" customHeight="1" x14ac:dyDescent="0.2">
      <c r="A155" s="12" t="s">
        <v>178</v>
      </c>
      <c r="B155" s="187" t="s">
        <v>98</v>
      </c>
      <c r="C155" s="187"/>
      <c r="D155" s="66"/>
      <c r="E155" s="181"/>
      <c r="F155" s="181"/>
      <c r="G155" s="181"/>
      <c r="H155" s="181"/>
      <c r="I155" s="182"/>
    </row>
    <row r="156" spans="1:9" ht="14.1" customHeight="1" x14ac:dyDescent="0.2">
      <c r="A156" s="17" t="s">
        <v>177</v>
      </c>
      <c r="B156" s="188" t="s">
        <v>99</v>
      </c>
      <c r="C156" s="188"/>
      <c r="D156" s="67"/>
      <c r="E156" s="179"/>
      <c r="F156" s="179"/>
      <c r="G156" s="179"/>
      <c r="H156" s="179"/>
      <c r="I156" s="180"/>
    </row>
    <row r="157" spans="1:9" ht="26.25" customHeight="1" x14ac:dyDescent="0.2">
      <c r="A157" s="5">
        <f>A151+1</f>
        <v>128</v>
      </c>
      <c r="B157" s="189" t="s">
        <v>100</v>
      </c>
      <c r="C157" s="190"/>
      <c r="D157" s="6" t="s">
        <v>5</v>
      </c>
      <c r="E157" s="176"/>
      <c r="F157" s="177"/>
      <c r="G157" s="177"/>
      <c r="H157" s="177"/>
      <c r="I157" s="178"/>
    </row>
    <row r="158" spans="1:9" ht="43.15" customHeight="1" x14ac:dyDescent="0.2">
      <c r="A158" s="5">
        <f>A157+1</f>
        <v>129</v>
      </c>
      <c r="B158" s="189" t="s">
        <v>380</v>
      </c>
      <c r="C158" s="190"/>
      <c r="D158" s="6" t="s">
        <v>5</v>
      </c>
      <c r="E158" s="212" t="s">
        <v>204</v>
      </c>
      <c r="F158" s="214"/>
      <c r="G158" s="214"/>
      <c r="H158" s="214"/>
      <c r="I158" s="215"/>
    </row>
    <row r="159" spans="1:9" ht="43.15" customHeight="1" x14ac:dyDescent="0.2">
      <c r="A159" s="5">
        <f t="shared" ref="A159:A175" si="9">A158+1</f>
        <v>130</v>
      </c>
      <c r="B159" s="189" t="s">
        <v>621</v>
      </c>
      <c r="C159" s="190"/>
      <c r="D159" s="6" t="s">
        <v>239</v>
      </c>
      <c r="E159" s="189" t="s">
        <v>316</v>
      </c>
      <c r="F159" s="214"/>
      <c r="G159" s="214"/>
      <c r="H159" s="214"/>
      <c r="I159" s="215"/>
    </row>
    <row r="160" spans="1:9" ht="30.6" customHeight="1" x14ac:dyDescent="0.2">
      <c r="A160" s="5">
        <f t="shared" si="9"/>
        <v>131</v>
      </c>
      <c r="B160" s="189" t="s">
        <v>620</v>
      </c>
      <c r="C160" s="190"/>
      <c r="D160" s="6" t="s">
        <v>239</v>
      </c>
      <c r="E160" s="252"/>
      <c r="F160" s="253"/>
      <c r="G160" s="253"/>
      <c r="H160" s="253"/>
      <c r="I160" s="254"/>
    </row>
    <row r="161" spans="1:9" ht="39.4" customHeight="1" x14ac:dyDescent="0.2">
      <c r="A161" s="5">
        <f t="shared" si="9"/>
        <v>132</v>
      </c>
      <c r="B161" s="196" t="s">
        <v>394</v>
      </c>
      <c r="C161" s="197"/>
      <c r="D161" s="169" t="s">
        <v>250</v>
      </c>
      <c r="E161" s="196" t="s">
        <v>592</v>
      </c>
      <c r="F161" s="194"/>
      <c r="G161" s="194"/>
      <c r="H161" s="194"/>
      <c r="I161" s="195"/>
    </row>
    <row r="162" spans="1:9" ht="30" customHeight="1" x14ac:dyDescent="0.2">
      <c r="A162" s="5">
        <f t="shared" ref="A162" si="10">A161+1</f>
        <v>133</v>
      </c>
      <c r="B162" s="189" t="s">
        <v>404</v>
      </c>
      <c r="C162" s="190"/>
      <c r="D162" s="6" t="s">
        <v>5</v>
      </c>
      <c r="E162" s="189" t="s">
        <v>403</v>
      </c>
      <c r="F162" s="177"/>
      <c r="G162" s="177"/>
      <c r="H162" s="177"/>
      <c r="I162" s="178"/>
    </row>
    <row r="163" spans="1:9" ht="25.5" customHeight="1" x14ac:dyDescent="0.2">
      <c r="A163" s="5">
        <f t="shared" si="9"/>
        <v>134</v>
      </c>
      <c r="B163" s="189" t="s">
        <v>355</v>
      </c>
      <c r="C163" s="190"/>
      <c r="D163" s="6" t="s">
        <v>5</v>
      </c>
      <c r="E163" s="176"/>
      <c r="F163" s="177"/>
      <c r="G163" s="177"/>
      <c r="H163" s="177"/>
      <c r="I163" s="178"/>
    </row>
    <row r="164" spans="1:9" ht="54" customHeight="1" x14ac:dyDescent="0.2">
      <c r="A164" s="5">
        <v>135</v>
      </c>
      <c r="B164" s="189" t="s">
        <v>300</v>
      </c>
      <c r="C164" s="190"/>
      <c r="D164" s="4" t="s">
        <v>5</v>
      </c>
      <c r="E164" s="176"/>
      <c r="F164" s="177"/>
      <c r="G164" s="177"/>
      <c r="H164" s="177"/>
      <c r="I164" s="178"/>
    </row>
    <row r="165" spans="1:9" ht="52.5" customHeight="1" x14ac:dyDescent="0.2">
      <c r="A165" s="5">
        <v>136</v>
      </c>
      <c r="B165" s="176" t="s">
        <v>101</v>
      </c>
      <c r="C165" s="199"/>
      <c r="D165" s="7" t="s">
        <v>27</v>
      </c>
      <c r="E165" s="189" t="s">
        <v>102</v>
      </c>
      <c r="F165" s="191"/>
      <c r="G165" s="191"/>
      <c r="H165" s="191"/>
      <c r="I165" s="192"/>
    </row>
    <row r="166" spans="1:9" ht="41.25" customHeight="1" x14ac:dyDescent="0.2">
      <c r="A166" s="5">
        <v>137</v>
      </c>
      <c r="B166" s="189" t="s">
        <v>317</v>
      </c>
      <c r="C166" s="211"/>
      <c r="D166" s="6" t="s">
        <v>5</v>
      </c>
      <c r="E166" s="176"/>
      <c r="F166" s="177"/>
      <c r="G166" s="177"/>
      <c r="H166" s="177"/>
      <c r="I166" s="178"/>
    </row>
    <row r="167" spans="1:9" ht="26.25" customHeight="1" x14ac:dyDescent="0.2">
      <c r="A167" s="5">
        <f t="shared" ref="A167" si="11">A166+1</f>
        <v>138</v>
      </c>
      <c r="B167" s="189" t="s">
        <v>103</v>
      </c>
      <c r="C167" s="190"/>
      <c r="D167" s="6" t="s">
        <v>5</v>
      </c>
      <c r="E167" s="176"/>
      <c r="F167" s="177"/>
      <c r="G167" s="177"/>
      <c r="H167" s="177"/>
      <c r="I167" s="178"/>
    </row>
    <row r="168" spans="1:9" ht="26.25" customHeight="1" x14ac:dyDescent="0.2">
      <c r="A168" s="5">
        <f t="shared" si="9"/>
        <v>139</v>
      </c>
      <c r="B168" s="189" t="s">
        <v>104</v>
      </c>
      <c r="C168" s="190"/>
      <c r="D168" s="6" t="s">
        <v>5</v>
      </c>
      <c r="E168" s="176"/>
      <c r="F168" s="177"/>
      <c r="G168" s="177"/>
      <c r="H168" s="177"/>
      <c r="I168" s="178"/>
    </row>
    <row r="169" spans="1:9" ht="41.25" customHeight="1" x14ac:dyDescent="0.2">
      <c r="A169" s="5">
        <f t="shared" si="9"/>
        <v>140</v>
      </c>
      <c r="B169" s="189" t="s">
        <v>105</v>
      </c>
      <c r="C169" s="190"/>
      <c r="D169" s="6" t="s">
        <v>5</v>
      </c>
      <c r="E169" s="176"/>
      <c r="F169" s="177"/>
      <c r="G169" s="177"/>
      <c r="H169" s="177"/>
      <c r="I169" s="178"/>
    </row>
    <row r="170" spans="1:9" ht="26.25" customHeight="1" x14ac:dyDescent="0.2">
      <c r="A170" s="5">
        <f t="shared" si="9"/>
        <v>141</v>
      </c>
      <c r="B170" s="189" t="s">
        <v>106</v>
      </c>
      <c r="C170" s="190"/>
      <c r="D170" s="6" t="s">
        <v>5</v>
      </c>
      <c r="E170" s="176"/>
      <c r="F170" s="177"/>
      <c r="G170" s="177"/>
      <c r="H170" s="177"/>
      <c r="I170" s="178"/>
    </row>
    <row r="171" spans="1:9" ht="37.5" customHeight="1" x14ac:dyDescent="0.2">
      <c r="A171" s="5">
        <f t="shared" si="9"/>
        <v>142</v>
      </c>
      <c r="B171" s="189" t="s">
        <v>107</v>
      </c>
      <c r="C171" s="190"/>
      <c r="D171" s="6" t="s">
        <v>5</v>
      </c>
      <c r="E171" s="176"/>
      <c r="F171" s="177"/>
      <c r="G171" s="177"/>
      <c r="H171" s="177"/>
      <c r="I171" s="178"/>
    </row>
    <row r="172" spans="1:9" x14ac:dyDescent="0.2">
      <c r="A172" s="5">
        <f t="shared" si="9"/>
        <v>143</v>
      </c>
      <c r="B172" s="189" t="s">
        <v>108</v>
      </c>
      <c r="C172" s="190"/>
      <c r="D172" s="6" t="s">
        <v>5</v>
      </c>
      <c r="E172" s="176"/>
      <c r="F172" s="177"/>
      <c r="G172" s="177"/>
      <c r="H172" s="177"/>
      <c r="I172" s="178"/>
    </row>
    <row r="173" spans="1:9" ht="39.75" customHeight="1" x14ac:dyDescent="0.2">
      <c r="A173" s="5">
        <f t="shared" si="9"/>
        <v>144</v>
      </c>
      <c r="B173" s="189" t="s">
        <v>109</v>
      </c>
      <c r="C173" s="190"/>
      <c r="D173" s="6" t="s">
        <v>5</v>
      </c>
      <c r="E173" s="176"/>
      <c r="F173" s="177"/>
      <c r="G173" s="177"/>
      <c r="H173" s="177"/>
      <c r="I173" s="178"/>
    </row>
    <row r="174" spans="1:9" ht="51" customHeight="1" x14ac:dyDescent="0.2">
      <c r="A174" s="5">
        <f t="shared" si="9"/>
        <v>145</v>
      </c>
      <c r="B174" s="221" t="s">
        <v>395</v>
      </c>
      <c r="C174" s="222"/>
      <c r="D174" s="91" t="s">
        <v>5</v>
      </c>
      <c r="E174" s="223"/>
      <c r="F174" s="224"/>
      <c r="G174" s="224"/>
      <c r="H174" s="224"/>
      <c r="I174" s="225"/>
    </row>
    <row r="175" spans="1:9" ht="47.45" customHeight="1" x14ac:dyDescent="0.2">
      <c r="A175" s="5">
        <f t="shared" si="9"/>
        <v>146</v>
      </c>
      <c r="B175" s="227" t="s">
        <v>396</v>
      </c>
      <c r="C175" s="227"/>
      <c r="D175" s="92" t="s">
        <v>239</v>
      </c>
      <c r="E175" s="226"/>
      <c r="F175" s="226"/>
      <c r="G175" s="226"/>
      <c r="H175" s="226"/>
      <c r="I175" s="226"/>
    </row>
    <row r="176" spans="1:9" ht="14.1" customHeight="1" x14ac:dyDescent="0.2">
      <c r="A176" s="18" t="s">
        <v>179</v>
      </c>
      <c r="B176" s="85" t="s">
        <v>110</v>
      </c>
      <c r="C176" s="85"/>
      <c r="D176" s="86"/>
      <c r="E176" s="86"/>
      <c r="F176" s="86"/>
      <c r="G176" s="86"/>
      <c r="H176" s="86"/>
      <c r="I176" s="87"/>
    </row>
    <row r="177" spans="1:9" ht="26.25" customHeight="1" x14ac:dyDescent="0.2">
      <c r="A177" s="5">
        <f>A175+1</f>
        <v>147</v>
      </c>
      <c r="B177" s="189" t="s">
        <v>160</v>
      </c>
      <c r="C177" s="190"/>
      <c r="D177" s="6" t="s">
        <v>5</v>
      </c>
      <c r="E177" s="176"/>
      <c r="F177" s="177"/>
      <c r="G177" s="177"/>
      <c r="H177" s="177"/>
      <c r="I177" s="178"/>
    </row>
    <row r="178" spans="1:9" ht="26.25" customHeight="1" x14ac:dyDescent="0.2">
      <c r="A178" s="5">
        <f>A177+1</f>
        <v>148</v>
      </c>
      <c r="B178" s="189" t="s">
        <v>233</v>
      </c>
      <c r="C178" s="190"/>
      <c r="D178" s="6" t="s">
        <v>5</v>
      </c>
      <c r="E178" s="176"/>
      <c r="F178" s="177"/>
      <c r="G178" s="177"/>
      <c r="H178" s="177"/>
      <c r="I178" s="178"/>
    </row>
    <row r="179" spans="1:9" ht="64.900000000000006" customHeight="1" x14ac:dyDescent="0.2">
      <c r="A179" s="5">
        <f>A178+1</f>
        <v>149</v>
      </c>
      <c r="B179" s="189" t="s">
        <v>397</v>
      </c>
      <c r="C179" s="190"/>
      <c r="D179" s="6" t="s">
        <v>5</v>
      </c>
      <c r="E179" s="176"/>
      <c r="F179" s="177"/>
      <c r="G179" s="177"/>
      <c r="H179" s="177"/>
      <c r="I179" s="178"/>
    </row>
    <row r="180" spans="1:9" ht="26.25" customHeight="1" x14ac:dyDescent="0.2">
      <c r="A180" s="5">
        <f>A179+1</f>
        <v>150</v>
      </c>
      <c r="B180" s="189" t="s">
        <v>205</v>
      </c>
      <c r="C180" s="190"/>
      <c r="D180" s="6" t="s">
        <v>5</v>
      </c>
      <c r="E180" s="176"/>
      <c r="F180" s="177"/>
      <c r="G180" s="177"/>
      <c r="H180" s="177"/>
      <c r="I180" s="178"/>
    </row>
    <row r="181" spans="1:9" ht="26.25" customHeight="1" x14ac:dyDescent="0.2">
      <c r="A181" s="5">
        <f>A180+1</f>
        <v>151</v>
      </c>
      <c r="B181" s="189" t="s">
        <v>318</v>
      </c>
      <c r="C181" s="190"/>
      <c r="D181" s="6" t="s">
        <v>5</v>
      </c>
      <c r="E181" s="176"/>
      <c r="F181" s="177"/>
      <c r="G181" s="177"/>
      <c r="H181" s="177"/>
      <c r="I181" s="178"/>
    </row>
    <row r="182" spans="1:9" ht="14.1" customHeight="1" x14ac:dyDescent="0.2">
      <c r="A182" s="68" t="s">
        <v>180</v>
      </c>
      <c r="B182" s="74" t="s">
        <v>319</v>
      </c>
      <c r="C182" s="74"/>
      <c r="D182" s="10"/>
      <c r="E182" s="10"/>
      <c r="F182" s="10"/>
      <c r="G182" s="10"/>
      <c r="H182" s="10"/>
      <c r="I182" s="75"/>
    </row>
    <row r="183" spans="1:9" ht="25.5" customHeight="1" x14ac:dyDescent="0.2">
      <c r="A183" s="5">
        <f>A181+1</f>
        <v>152</v>
      </c>
      <c r="B183" s="189" t="s">
        <v>356</v>
      </c>
      <c r="C183" s="190"/>
      <c r="D183" s="6" t="s">
        <v>5</v>
      </c>
      <c r="E183" s="176"/>
      <c r="F183" s="177"/>
      <c r="G183" s="177"/>
      <c r="H183" s="177"/>
      <c r="I183" s="178"/>
    </row>
    <row r="184" spans="1:9" ht="25.5" customHeight="1" x14ac:dyDescent="0.2">
      <c r="A184" s="5">
        <f>A183+1</f>
        <v>153</v>
      </c>
      <c r="B184" s="189" t="s">
        <v>398</v>
      </c>
      <c r="C184" s="190"/>
      <c r="D184" s="6" t="s">
        <v>5</v>
      </c>
      <c r="E184" s="176"/>
      <c r="F184" s="177"/>
      <c r="G184" s="177"/>
      <c r="H184" s="177"/>
      <c r="I184" s="178"/>
    </row>
    <row r="185" spans="1:9" ht="16.899999999999999" customHeight="1" x14ac:dyDescent="0.2">
      <c r="A185" s="5">
        <f t="shared" ref="A185:A206" si="12">A184+1</f>
        <v>154</v>
      </c>
      <c r="B185" s="189" t="s">
        <v>357</v>
      </c>
      <c r="C185" s="190"/>
      <c r="D185" s="6" t="s">
        <v>5</v>
      </c>
      <c r="E185" s="176"/>
      <c r="F185" s="177"/>
      <c r="G185" s="177"/>
      <c r="H185" s="177"/>
      <c r="I185" s="178"/>
    </row>
    <row r="186" spans="1:9" x14ac:dyDescent="0.2">
      <c r="A186" s="5">
        <f t="shared" si="12"/>
        <v>155</v>
      </c>
      <c r="B186" s="189" t="s">
        <v>327</v>
      </c>
      <c r="C186" s="190"/>
      <c r="D186" s="6" t="s">
        <v>5</v>
      </c>
      <c r="E186" s="176"/>
      <c r="F186" s="177"/>
      <c r="G186" s="177"/>
      <c r="H186" s="177"/>
      <c r="I186" s="178"/>
    </row>
    <row r="187" spans="1:9" x14ac:dyDescent="0.2">
      <c r="A187" s="5">
        <f t="shared" si="12"/>
        <v>156</v>
      </c>
      <c r="B187" s="189" t="s">
        <v>328</v>
      </c>
      <c r="C187" s="190"/>
      <c r="D187" s="6" t="s">
        <v>5</v>
      </c>
      <c r="E187" s="176"/>
      <c r="F187" s="177"/>
      <c r="G187" s="177"/>
      <c r="H187" s="177"/>
      <c r="I187" s="178"/>
    </row>
    <row r="188" spans="1:9" x14ac:dyDescent="0.2">
      <c r="A188" s="5">
        <f t="shared" si="12"/>
        <v>157</v>
      </c>
      <c r="B188" s="189" t="s">
        <v>342</v>
      </c>
      <c r="C188" s="190"/>
      <c r="D188" s="6" t="s">
        <v>5</v>
      </c>
      <c r="E188" s="176"/>
      <c r="F188" s="177"/>
      <c r="G188" s="177"/>
      <c r="H188" s="177"/>
      <c r="I188" s="178"/>
    </row>
    <row r="189" spans="1:9" x14ac:dyDescent="0.2">
      <c r="A189" s="5">
        <f t="shared" si="12"/>
        <v>158</v>
      </c>
      <c r="B189" s="189" t="s">
        <v>329</v>
      </c>
      <c r="C189" s="190"/>
      <c r="D189" s="6" t="s">
        <v>5</v>
      </c>
      <c r="E189" s="176"/>
      <c r="F189" s="177"/>
      <c r="G189" s="177"/>
      <c r="H189" s="177"/>
      <c r="I189" s="178"/>
    </row>
    <row r="190" spans="1:9" ht="28.9" customHeight="1" x14ac:dyDescent="0.2">
      <c r="A190" s="166">
        <f t="shared" si="12"/>
        <v>159</v>
      </c>
      <c r="B190" s="196" t="s">
        <v>603</v>
      </c>
      <c r="C190" s="197"/>
      <c r="D190" s="169" t="s">
        <v>5</v>
      </c>
      <c r="E190" s="220"/>
      <c r="F190" s="194"/>
      <c r="G190" s="194"/>
      <c r="H190" s="194"/>
      <c r="I190" s="195"/>
    </row>
    <row r="191" spans="1:9" ht="52.5" customHeight="1" x14ac:dyDescent="0.2">
      <c r="A191" s="5">
        <f t="shared" si="12"/>
        <v>160</v>
      </c>
      <c r="B191" s="189" t="s">
        <v>320</v>
      </c>
      <c r="C191" s="190"/>
      <c r="D191" s="6" t="s">
        <v>5</v>
      </c>
      <c r="E191" s="176"/>
      <c r="F191" s="177"/>
      <c r="G191" s="177"/>
      <c r="H191" s="177"/>
      <c r="I191" s="178"/>
    </row>
    <row r="192" spans="1:9" ht="25.5" customHeight="1" x14ac:dyDescent="0.2">
      <c r="A192" s="5">
        <f t="shared" si="12"/>
        <v>161</v>
      </c>
      <c r="B192" s="189" t="s">
        <v>358</v>
      </c>
      <c r="C192" s="190"/>
      <c r="D192" s="7" t="s">
        <v>250</v>
      </c>
      <c r="E192" s="176" t="s">
        <v>28</v>
      </c>
      <c r="F192" s="177"/>
      <c r="G192" s="177"/>
      <c r="H192" s="177"/>
      <c r="I192" s="178"/>
    </row>
    <row r="193" spans="1:9" ht="26.45" customHeight="1" x14ac:dyDescent="0.2">
      <c r="A193" s="5">
        <f t="shared" si="12"/>
        <v>162</v>
      </c>
      <c r="B193" s="189" t="s">
        <v>324</v>
      </c>
      <c r="C193" s="190"/>
      <c r="D193" s="6" t="s">
        <v>5</v>
      </c>
      <c r="E193" s="176"/>
      <c r="F193" s="177"/>
      <c r="G193" s="177"/>
      <c r="H193" s="177"/>
      <c r="I193" s="178"/>
    </row>
    <row r="194" spans="1:9" ht="26.45" customHeight="1" x14ac:dyDescent="0.2">
      <c r="A194" s="166">
        <f t="shared" si="12"/>
        <v>163</v>
      </c>
      <c r="B194" s="170" t="s">
        <v>602</v>
      </c>
      <c r="C194" s="171"/>
      <c r="D194" s="169" t="s">
        <v>239</v>
      </c>
      <c r="E194" s="220"/>
      <c r="F194" s="194"/>
      <c r="G194" s="194"/>
      <c r="H194" s="194"/>
      <c r="I194" s="195"/>
    </row>
    <row r="195" spans="1:9" ht="40.15" customHeight="1" x14ac:dyDescent="0.2">
      <c r="A195" s="166">
        <f t="shared" si="12"/>
        <v>164</v>
      </c>
      <c r="B195" s="196" t="s">
        <v>601</v>
      </c>
      <c r="C195" s="197"/>
      <c r="D195" s="169" t="s">
        <v>5</v>
      </c>
      <c r="E195" s="193"/>
      <c r="F195" s="194"/>
      <c r="G195" s="194"/>
      <c r="H195" s="194"/>
      <c r="I195" s="195"/>
    </row>
    <row r="196" spans="1:9" ht="26.25" customHeight="1" x14ac:dyDescent="0.2">
      <c r="A196" s="5">
        <f t="shared" si="12"/>
        <v>165</v>
      </c>
      <c r="B196" s="189" t="s">
        <v>321</v>
      </c>
      <c r="C196" s="190"/>
      <c r="D196" s="6" t="s">
        <v>5</v>
      </c>
      <c r="E196" s="176"/>
      <c r="F196" s="177"/>
      <c r="G196" s="177"/>
      <c r="H196" s="177"/>
      <c r="I196" s="178"/>
    </row>
    <row r="197" spans="1:9" x14ac:dyDescent="0.2">
      <c r="A197" s="5">
        <f t="shared" si="12"/>
        <v>166</v>
      </c>
      <c r="B197" s="189" t="s">
        <v>322</v>
      </c>
      <c r="C197" s="190"/>
      <c r="D197" s="6" t="s">
        <v>5</v>
      </c>
      <c r="E197" s="176"/>
      <c r="F197" s="177"/>
      <c r="G197" s="177"/>
      <c r="H197" s="177"/>
      <c r="I197" s="178"/>
    </row>
    <row r="198" spans="1:9" ht="26.45" customHeight="1" x14ac:dyDescent="0.2">
      <c r="A198" s="5">
        <f t="shared" si="12"/>
        <v>167</v>
      </c>
      <c r="B198" s="189" t="s">
        <v>405</v>
      </c>
      <c r="C198" s="190"/>
      <c r="D198" s="6" t="s">
        <v>239</v>
      </c>
      <c r="E198" s="228"/>
      <c r="F198" s="229"/>
      <c r="G198" s="229"/>
      <c r="H198" s="229"/>
      <c r="I198" s="230"/>
    </row>
    <row r="199" spans="1:9" ht="26.25" customHeight="1" x14ac:dyDescent="0.2">
      <c r="A199" s="166">
        <f t="shared" si="12"/>
        <v>168</v>
      </c>
      <c r="B199" s="196" t="s">
        <v>604</v>
      </c>
      <c r="C199" s="197"/>
      <c r="D199" s="169" t="s">
        <v>5</v>
      </c>
      <c r="E199" s="193"/>
      <c r="F199" s="194"/>
      <c r="G199" s="194"/>
      <c r="H199" s="194"/>
      <c r="I199" s="195"/>
    </row>
    <row r="200" spans="1:9" ht="26.25" customHeight="1" x14ac:dyDescent="0.2">
      <c r="A200" s="5">
        <f t="shared" si="12"/>
        <v>169</v>
      </c>
      <c r="B200" s="189" t="s">
        <v>359</v>
      </c>
      <c r="C200" s="190"/>
      <c r="D200" s="6" t="s">
        <v>5</v>
      </c>
      <c r="E200" s="176"/>
      <c r="F200" s="177"/>
      <c r="G200" s="177"/>
      <c r="H200" s="177"/>
      <c r="I200" s="178"/>
    </row>
    <row r="201" spans="1:9" ht="16.899999999999999" customHeight="1" x14ac:dyDescent="0.2">
      <c r="A201" s="5">
        <f t="shared" si="12"/>
        <v>170</v>
      </c>
      <c r="B201" s="189" t="s">
        <v>622</v>
      </c>
      <c r="C201" s="190"/>
      <c r="D201" s="6" t="s">
        <v>239</v>
      </c>
      <c r="E201" s="228"/>
      <c r="F201" s="229"/>
      <c r="G201" s="229"/>
      <c r="H201" s="229"/>
      <c r="I201" s="230"/>
    </row>
    <row r="202" spans="1:9" ht="43.9" customHeight="1" x14ac:dyDescent="0.2">
      <c r="A202" s="5">
        <f t="shared" si="12"/>
        <v>171</v>
      </c>
      <c r="B202" s="189" t="s">
        <v>381</v>
      </c>
      <c r="C202" s="190"/>
      <c r="D202" s="6" t="s">
        <v>239</v>
      </c>
      <c r="E202" s="228"/>
      <c r="F202" s="229"/>
      <c r="G202" s="229"/>
      <c r="H202" s="229"/>
      <c r="I202" s="230"/>
    </row>
    <row r="203" spans="1:9" ht="25.9" customHeight="1" x14ac:dyDescent="0.2">
      <c r="A203" s="5">
        <f t="shared" si="12"/>
        <v>172</v>
      </c>
      <c r="B203" s="189" t="s">
        <v>323</v>
      </c>
      <c r="C203" s="190"/>
      <c r="D203" s="89" t="s">
        <v>250</v>
      </c>
      <c r="E203" s="176" t="s">
        <v>28</v>
      </c>
      <c r="F203" s="177"/>
      <c r="G203" s="177"/>
      <c r="H203" s="177"/>
      <c r="I203" s="178"/>
    </row>
    <row r="204" spans="1:9" ht="187.15" customHeight="1" x14ac:dyDescent="0.2">
      <c r="A204" s="5">
        <f t="shared" si="12"/>
        <v>173</v>
      </c>
      <c r="B204" s="189" t="s">
        <v>390</v>
      </c>
      <c r="C204" s="190"/>
      <c r="D204" s="93" t="s">
        <v>239</v>
      </c>
      <c r="E204" s="176"/>
      <c r="F204" s="177"/>
      <c r="G204" s="177"/>
      <c r="H204" s="177"/>
      <c r="I204" s="178"/>
    </row>
    <row r="205" spans="1:9" ht="39" customHeight="1" x14ac:dyDescent="0.2">
      <c r="A205" s="5">
        <f t="shared" si="12"/>
        <v>174</v>
      </c>
      <c r="B205" s="251" t="s">
        <v>382</v>
      </c>
      <c r="C205" s="192"/>
      <c r="D205" s="90" t="s">
        <v>239</v>
      </c>
      <c r="E205" s="250"/>
      <c r="F205" s="229"/>
      <c r="G205" s="229"/>
      <c r="H205" s="229"/>
      <c r="I205" s="230"/>
    </row>
    <row r="206" spans="1:9" ht="39" customHeight="1" x14ac:dyDescent="0.2">
      <c r="A206" s="5">
        <f t="shared" si="12"/>
        <v>175</v>
      </c>
      <c r="B206" s="251" t="s">
        <v>591</v>
      </c>
      <c r="C206" s="192"/>
      <c r="D206" s="90" t="s">
        <v>239</v>
      </c>
      <c r="E206" s="250"/>
      <c r="F206" s="229"/>
      <c r="G206" s="229"/>
      <c r="H206" s="229"/>
      <c r="I206" s="230"/>
    </row>
    <row r="207" spans="1:9" ht="11.1" customHeight="1" x14ac:dyDescent="0.2">
      <c r="A207" s="179"/>
      <c r="B207" s="179"/>
      <c r="C207" s="179"/>
      <c r="D207" s="179"/>
      <c r="E207" s="179"/>
      <c r="F207" s="179"/>
      <c r="G207" s="179"/>
      <c r="H207" s="179"/>
      <c r="I207" s="180"/>
    </row>
    <row r="208" spans="1:9" ht="25.15" customHeight="1" x14ac:dyDescent="0.2">
      <c r="A208" s="11" t="s">
        <v>12</v>
      </c>
      <c r="B208" s="183" t="s">
        <v>202</v>
      </c>
      <c r="C208" s="184"/>
      <c r="D208" s="15"/>
      <c r="E208" s="176" t="s">
        <v>14</v>
      </c>
      <c r="F208" s="177"/>
      <c r="G208" s="177"/>
      <c r="H208" s="177"/>
      <c r="I208" s="178"/>
    </row>
    <row r="209" spans="1:9" ht="9.75" customHeight="1" x14ac:dyDescent="0.2">
      <c r="A209" s="185"/>
      <c r="B209" s="185"/>
      <c r="C209" s="185"/>
      <c r="D209" s="185"/>
      <c r="E209" s="185"/>
      <c r="F209" s="185"/>
      <c r="G209" s="185"/>
      <c r="H209" s="185"/>
      <c r="I209" s="186"/>
    </row>
    <row r="210" spans="1:9" ht="17.100000000000001" customHeight="1" x14ac:dyDescent="0.2">
      <c r="A210" s="12" t="s">
        <v>181</v>
      </c>
      <c r="B210" s="187" t="s">
        <v>111</v>
      </c>
      <c r="C210" s="187"/>
      <c r="D210" s="66"/>
      <c r="E210" s="181"/>
      <c r="F210" s="181"/>
      <c r="G210" s="181"/>
      <c r="H210" s="181"/>
      <c r="I210" s="182"/>
    </row>
    <row r="211" spans="1:9" ht="14.1" customHeight="1" x14ac:dyDescent="0.2">
      <c r="A211" s="17" t="s">
        <v>182</v>
      </c>
      <c r="B211" s="188" t="s">
        <v>112</v>
      </c>
      <c r="C211" s="188"/>
      <c r="D211" s="67"/>
      <c r="E211" s="179"/>
      <c r="F211" s="179"/>
      <c r="G211" s="179"/>
      <c r="H211" s="179"/>
      <c r="I211" s="180"/>
    </row>
    <row r="212" spans="1:9" ht="27" customHeight="1" x14ac:dyDescent="0.2">
      <c r="A212" s="5">
        <v>170</v>
      </c>
      <c r="B212" s="189" t="s">
        <v>360</v>
      </c>
      <c r="C212" s="190"/>
      <c r="D212" s="6" t="s">
        <v>5</v>
      </c>
      <c r="E212" s="176"/>
      <c r="F212" s="177"/>
      <c r="G212" s="177"/>
      <c r="H212" s="177"/>
      <c r="I212" s="178"/>
    </row>
    <row r="213" spans="1:9" ht="106.35" customHeight="1" x14ac:dyDescent="0.2">
      <c r="A213" s="5">
        <f>A212+1</f>
        <v>171</v>
      </c>
      <c r="B213" s="189" t="s">
        <v>632</v>
      </c>
      <c r="C213" s="190"/>
      <c r="D213" s="6" t="s">
        <v>5</v>
      </c>
      <c r="E213" s="176"/>
      <c r="F213" s="177"/>
      <c r="G213" s="177"/>
      <c r="H213" s="177"/>
      <c r="I213" s="178"/>
    </row>
    <row r="214" spans="1:9" ht="26.25" customHeight="1" x14ac:dyDescent="0.2">
      <c r="A214" s="5">
        <f t="shared" ref="A214:A240" si="13">A213+1</f>
        <v>172</v>
      </c>
      <c r="B214" s="189" t="s">
        <v>623</v>
      </c>
      <c r="C214" s="211"/>
      <c r="D214" s="6" t="s">
        <v>5</v>
      </c>
      <c r="E214" s="176"/>
      <c r="F214" s="177"/>
      <c r="G214" s="177"/>
      <c r="H214" s="177"/>
      <c r="I214" s="178"/>
    </row>
    <row r="215" spans="1:9" ht="54" customHeight="1" x14ac:dyDescent="0.2">
      <c r="A215" s="5">
        <f t="shared" si="13"/>
        <v>173</v>
      </c>
      <c r="B215" s="189" t="s">
        <v>361</v>
      </c>
      <c r="C215" s="190"/>
      <c r="D215" s="6" t="s">
        <v>5</v>
      </c>
      <c r="E215" s="176"/>
      <c r="F215" s="177"/>
      <c r="G215" s="177"/>
      <c r="H215" s="177"/>
      <c r="I215" s="178"/>
    </row>
    <row r="216" spans="1:9" ht="24" customHeight="1" x14ac:dyDescent="0.2">
      <c r="A216" s="5">
        <f t="shared" si="13"/>
        <v>174</v>
      </c>
      <c r="B216" s="189" t="s">
        <v>383</v>
      </c>
      <c r="C216" s="190"/>
      <c r="D216" s="6" t="s">
        <v>5</v>
      </c>
      <c r="E216" s="176"/>
      <c r="F216" s="177"/>
      <c r="G216" s="177"/>
      <c r="H216" s="177"/>
      <c r="I216" s="178"/>
    </row>
    <row r="217" spans="1:9" ht="24" customHeight="1" x14ac:dyDescent="0.2">
      <c r="A217" s="5">
        <f t="shared" si="13"/>
        <v>175</v>
      </c>
      <c r="B217" s="189" t="s">
        <v>113</v>
      </c>
      <c r="C217" s="190"/>
      <c r="D217" s="6" t="s">
        <v>5</v>
      </c>
      <c r="E217" s="176"/>
      <c r="F217" s="177"/>
      <c r="G217" s="177"/>
      <c r="H217" s="177"/>
      <c r="I217" s="178"/>
    </row>
    <row r="218" spans="1:9" ht="37.5" customHeight="1" x14ac:dyDescent="0.2">
      <c r="A218" s="5">
        <f t="shared" si="13"/>
        <v>176</v>
      </c>
      <c r="B218" s="212" t="s">
        <v>207</v>
      </c>
      <c r="C218" s="211"/>
      <c r="D218" s="6" t="s">
        <v>5</v>
      </c>
      <c r="E218" s="176"/>
      <c r="F218" s="177"/>
      <c r="G218" s="177"/>
      <c r="H218" s="177"/>
      <c r="I218" s="178"/>
    </row>
    <row r="219" spans="1:9" x14ac:dyDescent="0.2">
      <c r="A219" s="5">
        <f t="shared" si="13"/>
        <v>177</v>
      </c>
      <c r="B219" s="189" t="s">
        <v>301</v>
      </c>
      <c r="C219" s="190"/>
      <c r="D219" s="6" t="s">
        <v>5</v>
      </c>
      <c r="E219" s="176"/>
      <c r="F219" s="177"/>
      <c r="G219" s="177"/>
      <c r="H219" s="177"/>
      <c r="I219" s="178"/>
    </row>
    <row r="220" spans="1:9" x14ac:dyDescent="0.2">
      <c r="A220" s="5">
        <f t="shared" si="13"/>
        <v>178</v>
      </c>
      <c r="B220" s="212" t="s">
        <v>161</v>
      </c>
      <c r="C220" s="211"/>
      <c r="D220" s="6" t="s">
        <v>5</v>
      </c>
      <c r="E220" s="176"/>
      <c r="F220" s="177"/>
      <c r="G220" s="177"/>
      <c r="H220" s="177"/>
      <c r="I220" s="178"/>
    </row>
    <row r="221" spans="1:9" ht="37.5" customHeight="1" x14ac:dyDescent="0.2">
      <c r="A221" s="5">
        <f t="shared" si="13"/>
        <v>179</v>
      </c>
      <c r="B221" s="212" t="s">
        <v>162</v>
      </c>
      <c r="C221" s="211"/>
      <c r="D221" s="6" t="s">
        <v>5</v>
      </c>
      <c r="E221" s="176"/>
      <c r="F221" s="177"/>
      <c r="G221" s="177"/>
      <c r="H221" s="177"/>
      <c r="I221" s="178"/>
    </row>
    <row r="222" spans="1:9" ht="52.5" customHeight="1" x14ac:dyDescent="0.2">
      <c r="A222" s="5">
        <f t="shared" si="13"/>
        <v>180</v>
      </c>
      <c r="B222" s="189" t="s">
        <v>242</v>
      </c>
      <c r="C222" s="190"/>
      <c r="D222" s="6" t="s">
        <v>5</v>
      </c>
      <c r="E222" s="176"/>
      <c r="F222" s="177"/>
      <c r="G222" s="177"/>
      <c r="H222" s="177"/>
      <c r="I222" s="178"/>
    </row>
    <row r="223" spans="1:9" ht="37.5" customHeight="1" x14ac:dyDescent="0.2">
      <c r="A223" s="5">
        <f t="shared" si="13"/>
        <v>181</v>
      </c>
      <c r="B223" s="189" t="s">
        <v>163</v>
      </c>
      <c r="C223" s="190"/>
      <c r="D223" s="6" t="s">
        <v>5</v>
      </c>
      <c r="E223" s="189" t="s">
        <v>114</v>
      </c>
      <c r="F223" s="191"/>
      <c r="G223" s="191"/>
      <c r="H223" s="191"/>
      <c r="I223" s="192"/>
    </row>
    <row r="224" spans="1:9" ht="26.25" customHeight="1" x14ac:dyDescent="0.2">
      <c r="A224" s="5">
        <f t="shared" si="13"/>
        <v>182</v>
      </c>
      <c r="B224" s="189" t="s">
        <v>234</v>
      </c>
      <c r="C224" s="190"/>
      <c r="D224" s="8" t="s">
        <v>27</v>
      </c>
      <c r="E224" s="176" t="s">
        <v>28</v>
      </c>
      <c r="F224" s="177"/>
      <c r="G224" s="177"/>
      <c r="H224" s="177"/>
      <c r="I224" s="178"/>
    </row>
    <row r="225" spans="1:9" ht="26.25" customHeight="1" x14ac:dyDescent="0.2">
      <c r="A225" s="5">
        <f t="shared" si="13"/>
        <v>183</v>
      </c>
      <c r="B225" s="189" t="s">
        <v>235</v>
      </c>
      <c r="C225" s="190"/>
      <c r="D225" s="8" t="s">
        <v>27</v>
      </c>
      <c r="E225" s="176" t="s">
        <v>28</v>
      </c>
      <c r="F225" s="177"/>
      <c r="G225" s="177"/>
      <c r="H225" s="177"/>
      <c r="I225" s="178"/>
    </row>
    <row r="226" spans="1:9" ht="37.5" customHeight="1" x14ac:dyDescent="0.2">
      <c r="A226" s="5">
        <f t="shared" si="13"/>
        <v>184</v>
      </c>
      <c r="B226" s="189" t="s">
        <v>325</v>
      </c>
      <c r="C226" s="190"/>
      <c r="D226" s="6" t="s">
        <v>5</v>
      </c>
      <c r="E226" s="189"/>
      <c r="F226" s="191"/>
      <c r="G226" s="191"/>
      <c r="H226" s="191"/>
      <c r="I226" s="192"/>
    </row>
    <row r="227" spans="1:9" ht="31.15" customHeight="1" x14ac:dyDescent="0.2">
      <c r="A227" s="5">
        <f t="shared" si="13"/>
        <v>185</v>
      </c>
      <c r="B227" s="189" t="s">
        <v>627</v>
      </c>
      <c r="C227" s="190"/>
      <c r="D227" s="6" t="s">
        <v>239</v>
      </c>
      <c r="E227" s="189"/>
      <c r="F227" s="191"/>
      <c r="G227" s="191"/>
      <c r="H227" s="191"/>
      <c r="I227" s="192"/>
    </row>
    <row r="228" spans="1:9" ht="24.75" customHeight="1" x14ac:dyDescent="0.2">
      <c r="A228" s="5">
        <f t="shared" si="13"/>
        <v>186</v>
      </c>
      <c r="B228" s="189" t="s">
        <v>326</v>
      </c>
      <c r="C228" s="190"/>
      <c r="D228" s="6" t="s">
        <v>239</v>
      </c>
      <c r="E228" s="189"/>
      <c r="F228" s="191"/>
      <c r="G228" s="191"/>
      <c r="H228" s="191"/>
      <c r="I228" s="192"/>
    </row>
    <row r="229" spans="1:9" ht="26.25" customHeight="1" x14ac:dyDescent="0.2">
      <c r="A229" s="5">
        <f t="shared" si="13"/>
        <v>187</v>
      </c>
      <c r="B229" s="189" t="s">
        <v>626</v>
      </c>
      <c r="C229" s="190"/>
      <c r="D229" s="6" t="s">
        <v>5</v>
      </c>
      <c r="E229" s="189" t="s">
        <v>114</v>
      </c>
      <c r="F229" s="191"/>
      <c r="G229" s="191"/>
      <c r="H229" s="191"/>
      <c r="I229" s="192"/>
    </row>
    <row r="230" spans="1:9" ht="41.45" customHeight="1" x14ac:dyDescent="0.2">
      <c r="A230" s="5">
        <f t="shared" si="13"/>
        <v>188</v>
      </c>
      <c r="B230" s="189" t="s">
        <v>628</v>
      </c>
      <c r="C230" s="190"/>
      <c r="D230" s="6" t="s">
        <v>5</v>
      </c>
      <c r="E230" s="189" t="s">
        <v>115</v>
      </c>
      <c r="F230" s="191"/>
      <c r="G230" s="191"/>
      <c r="H230" s="191"/>
      <c r="I230" s="192"/>
    </row>
    <row r="231" spans="1:9" ht="78" customHeight="1" x14ac:dyDescent="0.2">
      <c r="A231" s="5">
        <f t="shared" si="13"/>
        <v>189</v>
      </c>
      <c r="B231" s="189" t="s">
        <v>116</v>
      </c>
      <c r="C231" s="190"/>
      <c r="D231" s="4" t="s">
        <v>5</v>
      </c>
      <c r="E231" s="212" t="s">
        <v>174</v>
      </c>
      <c r="F231" s="214"/>
      <c r="G231" s="214"/>
      <c r="H231" s="214"/>
      <c r="I231" s="215"/>
    </row>
    <row r="232" spans="1:9" ht="105" customHeight="1" x14ac:dyDescent="0.2">
      <c r="A232" s="5">
        <f t="shared" si="13"/>
        <v>190</v>
      </c>
      <c r="B232" s="212" t="s">
        <v>164</v>
      </c>
      <c r="C232" s="211"/>
      <c r="D232" s="4" t="s">
        <v>5</v>
      </c>
      <c r="E232" s="176"/>
      <c r="F232" s="177"/>
      <c r="G232" s="177"/>
      <c r="H232" s="177"/>
      <c r="I232" s="178"/>
    </row>
    <row r="233" spans="1:9" ht="25.5" customHeight="1" x14ac:dyDescent="0.2">
      <c r="A233" s="5">
        <f t="shared" si="13"/>
        <v>191</v>
      </c>
      <c r="B233" s="189" t="s">
        <v>302</v>
      </c>
      <c r="C233" s="190"/>
      <c r="D233" s="6" t="s">
        <v>5</v>
      </c>
      <c r="E233" s="176"/>
      <c r="F233" s="177"/>
      <c r="G233" s="177"/>
      <c r="H233" s="177"/>
      <c r="I233" s="178"/>
    </row>
    <row r="234" spans="1:9" x14ac:dyDescent="0.2">
      <c r="A234" s="5">
        <f t="shared" si="13"/>
        <v>192</v>
      </c>
      <c r="B234" s="189" t="s">
        <v>303</v>
      </c>
      <c r="C234" s="190"/>
      <c r="D234" s="6" t="s">
        <v>5</v>
      </c>
      <c r="E234" s="176"/>
      <c r="F234" s="177"/>
      <c r="G234" s="177"/>
      <c r="H234" s="177"/>
      <c r="I234" s="178"/>
    </row>
    <row r="235" spans="1:9" ht="37.5" customHeight="1" x14ac:dyDescent="0.2">
      <c r="A235" s="5">
        <f t="shared" si="13"/>
        <v>193</v>
      </c>
      <c r="B235" s="189" t="s">
        <v>117</v>
      </c>
      <c r="C235" s="190"/>
      <c r="D235" s="6" t="s">
        <v>5</v>
      </c>
      <c r="E235" s="176"/>
      <c r="F235" s="177"/>
      <c r="G235" s="177"/>
      <c r="H235" s="177"/>
      <c r="I235" s="178"/>
    </row>
    <row r="236" spans="1:9" ht="26.25" customHeight="1" x14ac:dyDescent="0.2">
      <c r="A236" s="5">
        <f t="shared" si="13"/>
        <v>194</v>
      </c>
      <c r="B236" s="189" t="s">
        <v>118</v>
      </c>
      <c r="C236" s="190"/>
      <c r="D236" s="95" t="s">
        <v>239</v>
      </c>
      <c r="E236" s="176"/>
      <c r="F236" s="177"/>
      <c r="G236" s="177"/>
      <c r="H236" s="177"/>
      <c r="I236" s="178"/>
    </row>
    <row r="237" spans="1:9" ht="26.25" customHeight="1" x14ac:dyDescent="0.2">
      <c r="A237" s="5">
        <f t="shared" si="13"/>
        <v>195</v>
      </c>
      <c r="B237" s="189" t="s">
        <v>206</v>
      </c>
      <c r="C237" s="190"/>
      <c r="D237" s="6" t="s">
        <v>5</v>
      </c>
      <c r="E237" s="176"/>
      <c r="F237" s="177"/>
      <c r="G237" s="177"/>
      <c r="H237" s="177"/>
      <c r="I237" s="178"/>
    </row>
    <row r="238" spans="1:9" x14ac:dyDescent="0.2">
      <c r="A238" s="5">
        <f t="shared" si="13"/>
        <v>196</v>
      </c>
      <c r="B238" s="189" t="s">
        <v>278</v>
      </c>
      <c r="C238" s="190"/>
      <c r="D238" s="6" t="s">
        <v>5</v>
      </c>
      <c r="E238" s="176"/>
      <c r="F238" s="177"/>
      <c r="G238" s="177"/>
      <c r="H238" s="177"/>
      <c r="I238" s="178"/>
    </row>
    <row r="239" spans="1:9" x14ac:dyDescent="0.2">
      <c r="A239" s="5">
        <f t="shared" si="13"/>
        <v>197</v>
      </c>
      <c r="B239" s="189" t="s">
        <v>272</v>
      </c>
      <c r="C239" s="190"/>
      <c r="D239" s="6" t="s">
        <v>239</v>
      </c>
      <c r="E239" s="176"/>
      <c r="F239" s="177"/>
      <c r="G239" s="177"/>
      <c r="H239" s="177"/>
      <c r="I239" s="178"/>
    </row>
    <row r="240" spans="1:9" x14ac:dyDescent="0.2">
      <c r="A240" s="5">
        <f t="shared" si="13"/>
        <v>198</v>
      </c>
      <c r="B240" s="189" t="s">
        <v>362</v>
      </c>
      <c r="C240" s="190"/>
      <c r="D240" s="6" t="s">
        <v>5</v>
      </c>
      <c r="E240" s="176"/>
      <c r="F240" s="177"/>
      <c r="G240" s="177"/>
      <c r="H240" s="177"/>
      <c r="I240" s="178"/>
    </row>
    <row r="241" spans="1:9" ht="14.1" customHeight="1" x14ac:dyDescent="0.2">
      <c r="A241" s="17" t="s">
        <v>183</v>
      </c>
      <c r="B241" s="198" t="s">
        <v>119</v>
      </c>
      <c r="C241" s="198"/>
      <c r="D241" s="10"/>
      <c r="E241" s="185"/>
      <c r="F241" s="185"/>
      <c r="G241" s="185"/>
      <c r="H241" s="185"/>
      <c r="I241" s="186"/>
    </row>
    <row r="242" spans="1:9" ht="51.75" customHeight="1" x14ac:dyDescent="0.2">
      <c r="A242" s="3">
        <f>A240+1</f>
        <v>199</v>
      </c>
      <c r="B242" s="189" t="s">
        <v>304</v>
      </c>
      <c r="C242" s="190"/>
      <c r="D242" s="4" t="s">
        <v>5</v>
      </c>
      <c r="E242" s="176"/>
      <c r="F242" s="177"/>
      <c r="G242" s="177"/>
      <c r="H242" s="177"/>
      <c r="I242" s="178"/>
    </row>
    <row r="243" spans="1:9" ht="26.25" customHeight="1" x14ac:dyDescent="0.2">
      <c r="A243" s="5">
        <f>A242+1</f>
        <v>200</v>
      </c>
      <c r="B243" s="212" t="s">
        <v>211</v>
      </c>
      <c r="C243" s="211"/>
      <c r="D243" s="6" t="s">
        <v>5</v>
      </c>
      <c r="E243" s="176"/>
      <c r="F243" s="177"/>
      <c r="G243" s="177"/>
      <c r="H243" s="177"/>
      <c r="I243" s="178"/>
    </row>
    <row r="244" spans="1:9" x14ac:dyDescent="0.2">
      <c r="A244" s="5">
        <f t="shared" ref="A244:A251" si="14">A243+1</f>
        <v>201</v>
      </c>
      <c r="B244" s="189" t="s">
        <v>120</v>
      </c>
      <c r="C244" s="190"/>
      <c r="D244" s="6" t="s">
        <v>5</v>
      </c>
      <c r="E244" s="176"/>
      <c r="F244" s="177"/>
      <c r="G244" s="177"/>
      <c r="H244" s="177"/>
      <c r="I244" s="178"/>
    </row>
    <row r="245" spans="1:9" ht="26.25" customHeight="1" x14ac:dyDescent="0.2">
      <c r="A245" s="5">
        <f t="shared" si="14"/>
        <v>202</v>
      </c>
      <c r="B245" s="189" t="s">
        <v>260</v>
      </c>
      <c r="C245" s="190"/>
      <c r="D245" s="6" t="s">
        <v>5</v>
      </c>
      <c r="E245" s="176"/>
      <c r="F245" s="177"/>
      <c r="G245" s="177"/>
      <c r="H245" s="177"/>
      <c r="I245" s="178"/>
    </row>
    <row r="246" spans="1:9" ht="37.5" customHeight="1" x14ac:dyDescent="0.2">
      <c r="A246" s="5">
        <f t="shared" si="14"/>
        <v>203</v>
      </c>
      <c r="B246" s="189" t="s">
        <v>399</v>
      </c>
      <c r="C246" s="190"/>
      <c r="D246" s="6" t="s">
        <v>5</v>
      </c>
      <c r="E246" s="176"/>
      <c r="F246" s="177"/>
      <c r="G246" s="177"/>
      <c r="H246" s="177"/>
      <c r="I246" s="178"/>
    </row>
    <row r="247" spans="1:9" ht="26.25" customHeight="1" x14ac:dyDescent="0.2">
      <c r="A247" s="166">
        <f t="shared" si="14"/>
        <v>204</v>
      </c>
      <c r="B247" s="196" t="s">
        <v>600</v>
      </c>
      <c r="C247" s="219"/>
      <c r="D247" s="169" t="s">
        <v>5</v>
      </c>
      <c r="E247" s="193"/>
      <c r="F247" s="194"/>
      <c r="G247" s="194"/>
      <c r="H247" s="194"/>
      <c r="I247" s="195"/>
    </row>
    <row r="248" spans="1:9" ht="27" customHeight="1" x14ac:dyDescent="0.2">
      <c r="A248" s="166">
        <f t="shared" si="14"/>
        <v>205</v>
      </c>
      <c r="B248" s="196" t="s">
        <v>599</v>
      </c>
      <c r="C248" s="197"/>
      <c r="D248" s="169" t="s">
        <v>5</v>
      </c>
      <c r="E248" s="193"/>
      <c r="F248" s="194"/>
      <c r="G248" s="194"/>
      <c r="H248" s="194"/>
      <c r="I248" s="195"/>
    </row>
    <row r="249" spans="1:9" ht="37.5" customHeight="1" x14ac:dyDescent="0.2">
      <c r="A249" s="166">
        <f t="shared" si="14"/>
        <v>206</v>
      </c>
      <c r="B249" s="196" t="s">
        <v>598</v>
      </c>
      <c r="C249" s="197"/>
      <c r="D249" s="169" t="s">
        <v>5</v>
      </c>
      <c r="E249" s="193"/>
      <c r="F249" s="194"/>
      <c r="G249" s="194"/>
      <c r="H249" s="194"/>
      <c r="I249" s="195"/>
    </row>
    <row r="250" spans="1:9" x14ac:dyDescent="0.2">
      <c r="A250" s="5">
        <f t="shared" si="14"/>
        <v>207</v>
      </c>
      <c r="B250" s="189" t="s">
        <v>244</v>
      </c>
      <c r="C250" s="190"/>
      <c r="D250" s="6" t="s">
        <v>5</v>
      </c>
      <c r="E250" s="176"/>
      <c r="F250" s="177"/>
      <c r="G250" s="177"/>
      <c r="H250" s="177"/>
      <c r="I250" s="178"/>
    </row>
    <row r="251" spans="1:9" x14ac:dyDescent="0.2">
      <c r="A251" s="5">
        <f t="shared" si="14"/>
        <v>208</v>
      </c>
      <c r="B251" s="189" t="s">
        <v>245</v>
      </c>
      <c r="C251" s="190"/>
      <c r="D251" s="6" t="s">
        <v>5</v>
      </c>
      <c r="E251" s="176"/>
      <c r="F251" s="177"/>
      <c r="G251" s="177"/>
      <c r="H251" s="177"/>
      <c r="I251" s="178"/>
    </row>
    <row r="252" spans="1:9" x14ac:dyDescent="0.2">
      <c r="A252" s="5">
        <f>A251+1</f>
        <v>209</v>
      </c>
      <c r="B252" s="189" t="s">
        <v>259</v>
      </c>
      <c r="C252" s="190"/>
      <c r="D252" s="6" t="s">
        <v>5</v>
      </c>
      <c r="E252" s="176"/>
      <c r="F252" s="177"/>
      <c r="G252" s="177"/>
      <c r="H252" s="177"/>
      <c r="I252" s="178"/>
    </row>
    <row r="253" spans="1:9" ht="14.1" customHeight="1" x14ac:dyDescent="0.2">
      <c r="A253" s="17" t="s">
        <v>184</v>
      </c>
      <c r="B253" s="198" t="s">
        <v>121</v>
      </c>
      <c r="C253" s="198"/>
      <c r="D253" s="10"/>
      <c r="E253" s="185"/>
      <c r="F253" s="185"/>
      <c r="G253" s="185"/>
      <c r="H253" s="185"/>
      <c r="I253" s="186"/>
    </row>
    <row r="254" spans="1:9" ht="119.45" customHeight="1" x14ac:dyDescent="0.2">
      <c r="A254" s="168">
        <f>A252+1</f>
        <v>210</v>
      </c>
      <c r="B254" s="196" t="s">
        <v>629</v>
      </c>
      <c r="C254" s="197"/>
      <c r="D254" s="167" t="s">
        <v>5</v>
      </c>
      <c r="E254" s="196" t="s">
        <v>597</v>
      </c>
      <c r="F254" s="217"/>
      <c r="G254" s="217"/>
      <c r="H254" s="217"/>
      <c r="I254" s="218"/>
    </row>
    <row r="255" spans="1:9" ht="51.75" customHeight="1" x14ac:dyDescent="0.2">
      <c r="A255" s="3">
        <f>A254+1</f>
        <v>211</v>
      </c>
      <c r="B255" s="189" t="s">
        <v>122</v>
      </c>
      <c r="C255" s="190"/>
      <c r="D255" s="4" t="s">
        <v>5</v>
      </c>
      <c r="E255" s="176"/>
      <c r="F255" s="177"/>
      <c r="G255" s="177"/>
      <c r="H255" s="177"/>
      <c r="I255" s="178"/>
    </row>
    <row r="256" spans="1:9" ht="15" customHeight="1" x14ac:dyDescent="0.2">
      <c r="A256" s="3">
        <f>A255+1</f>
        <v>212</v>
      </c>
      <c r="B256" s="189" t="s">
        <v>400</v>
      </c>
      <c r="C256" s="190"/>
      <c r="D256" s="6" t="s">
        <v>5</v>
      </c>
      <c r="E256" s="176"/>
      <c r="F256" s="177"/>
      <c r="G256" s="177"/>
      <c r="H256" s="177"/>
      <c r="I256" s="178"/>
    </row>
    <row r="257" spans="1:9" ht="11.1" customHeight="1" x14ac:dyDescent="0.2">
      <c r="A257" s="185"/>
      <c r="B257" s="185"/>
      <c r="C257" s="185"/>
      <c r="D257" s="185"/>
      <c r="E257" s="185"/>
      <c r="F257" s="185"/>
      <c r="G257" s="185"/>
      <c r="H257" s="185"/>
      <c r="I257" s="186"/>
    </row>
    <row r="258" spans="1:9" ht="25.15" customHeight="1" x14ac:dyDescent="0.2">
      <c r="A258" s="11" t="s">
        <v>12</v>
      </c>
      <c r="B258" s="183" t="s">
        <v>201</v>
      </c>
      <c r="C258" s="184"/>
      <c r="D258" s="15"/>
      <c r="E258" s="176" t="s">
        <v>14</v>
      </c>
      <c r="F258" s="177"/>
      <c r="G258" s="177"/>
      <c r="H258" s="177"/>
      <c r="I258" s="178"/>
    </row>
    <row r="259" spans="1:9" ht="10.15" customHeight="1" x14ac:dyDescent="0.2">
      <c r="A259" s="185"/>
      <c r="B259" s="185"/>
      <c r="C259" s="185"/>
      <c r="D259" s="10"/>
      <c r="E259" s="185"/>
      <c r="F259" s="185"/>
      <c r="G259" s="185"/>
      <c r="H259" s="185"/>
      <c r="I259" s="186"/>
    </row>
    <row r="260" spans="1:9" ht="17.100000000000001" customHeight="1" x14ac:dyDescent="0.2">
      <c r="A260" s="9" t="s">
        <v>185</v>
      </c>
      <c r="B260" s="216" t="s">
        <v>123</v>
      </c>
      <c r="C260" s="216"/>
      <c r="D260" s="10"/>
      <c r="E260" s="185"/>
      <c r="F260" s="185"/>
      <c r="G260" s="185"/>
      <c r="H260" s="185"/>
      <c r="I260" s="186"/>
    </row>
    <row r="261" spans="1:9" x14ac:dyDescent="0.2">
      <c r="A261" s="5">
        <f>A256+1</f>
        <v>213</v>
      </c>
      <c r="B261" s="189" t="s">
        <v>624</v>
      </c>
      <c r="C261" s="190"/>
      <c r="D261" s="6" t="s">
        <v>5</v>
      </c>
      <c r="E261" s="176"/>
      <c r="F261" s="177"/>
      <c r="G261" s="177"/>
      <c r="H261" s="177"/>
      <c r="I261" s="178"/>
    </row>
    <row r="262" spans="1:9" x14ac:dyDescent="0.2">
      <c r="A262" s="5">
        <f>A261+1</f>
        <v>214</v>
      </c>
      <c r="B262" s="189" t="s">
        <v>625</v>
      </c>
      <c r="C262" s="190"/>
      <c r="D262" s="6" t="s">
        <v>5</v>
      </c>
      <c r="E262" s="176"/>
      <c r="F262" s="177"/>
      <c r="G262" s="177"/>
      <c r="H262" s="177"/>
      <c r="I262" s="178"/>
    </row>
    <row r="263" spans="1:9" x14ac:dyDescent="0.2">
      <c r="A263" s="5">
        <f t="shared" ref="A263:A273" si="15">A262+1</f>
        <v>215</v>
      </c>
      <c r="B263" s="189" t="s">
        <v>165</v>
      </c>
      <c r="C263" s="211"/>
      <c r="D263" s="6" t="s">
        <v>5</v>
      </c>
      <c r="E263" s="176"/>
      <c r="F263" s="177"/>
      <c r="G263" s="177"/>
      <c r="H263" s="177"/>
      <c r="I263" s="178"/>
    </row>
    <row r="264" spans="1:9" x14ac:dyDescent="0.2">
      <c r="A264" s="5">
        <f t="shared" si="15"/>
        <v>216</v>
      </c>
      <c r="B264" s="189" t="s">
        <v>384</v>
      </c>
      <c r="C264" s="190"/>
      <c r="D264" s="6" t="s">
        <v>5</v>
      </c>
      <c r="E264" s="176"/>
      <c r="F264" s="177"/>
      <c r="G264" s="177"/>
      <c r="H264" s="177"/>
      <c r="I264" s="178"/>
    </row>
    <row r="265" spans="1:9" x14ac:dyDescent="0.2">
      <c r="A265" s="5">
        <f t="shared" si="15"/>
        <v>217</v>
      </c>
      <c r="B265" s="189" t="s">
        <v>385</v>
      </c>
      <c r="C265" s="190"/>
      <c r="D265" s="6" t="s">
        <v>5</v>
      </c>
      <c r="E265" s="176"/>
      <c r="F265" s="177"/>
      <c r="G265" s="177"/>
      <c r="H265" s="177"/>
      <c r="I265" s="178"/>
    </row>
    <row r="266" spans="1:9" x14ac:dyDescent="0.2">
      <c r="A266" s="5">
        <f t="shared" si="15"/>
        <v>218</v>
      </c>
      <c r="B266" s="189" t="s">
        <v>124</v>
      </c>
      <c r="C266" s="190"/>
      <c r="D266" s="6" t="s">
        <v>5</v>
      </c>
      <c r="E266" s="176"/>
      <c r="F266" s="177"/>
      <c r="G266" s="177"/>
      <c r="H266" s="177"/>
      <c r="I266" s="178"/>
    </row>
    <row r="267" spans="1:9" ht="27.75" customHeight="1" x14ac:dyDescent="0.2">
      <c r="A267" s="5">
        <f t="shared" si="15"/>
        <v>219</v>
      </c>
      <c r="B267" s="212" t="s">
        <v>166</v>
      </c>
      <c r="C267" s="211"/>
      <c r="D267" s="6" t="s">
        <v>5</v>
      </c>
      <c r="E267" s="176"/>
      <c r="F267" s="177"/>
      <c r="G267" s="177"/>
      <c r="H267" s="177"/>
      <c r="I267" s="178"/>
    </row>
    <row r="268" spans="1:9" ht="41.25" customHeight="1" x14ac:dyDescent="0.2">
      <c r="A268" s="5">
        <f t="shared" si="15"/>
        <v>220</v>
      </c>
      <c r="B268" s="189" t="s">
        <v>386</v>
      </c>
      <c r="C268" s="190"/>
      <c r="D268" s="6" t="s">
        <v>5</v>
      </c>
      <c r="E268" s="176"/>
      <c r="F268" s="177"/>
      <c r="G268" s="177"/>
      <c r="H268" s="177"/>
      <c r="I268" s="178"/>
    </row>
    <row r="269" spans="1:9" ht="27.75" customHeight="1" x14ac:dyDescent="0.2">
      <c r="A269" s="5">
        <f t="shared" si="15"/>
        <v>221</v>
      </c>
      <c r="B269" s="212" t="s">
        <v>167</v>
      </c>
      <c r="C269" s="211"/>
      <c r="D269" s="6" t="s">
        <v>5</v>
      </c>
      <c r="E269" s="176"/>
      <c r="F269" s="177"/>
      <c r="G269" s="177"/>
      <c r="H269" s="177"/>
      <c r="I269" s="178"/>
    </row>
    <row r="270" spans="1:9" ht="26.25" customHeight="1" x14ac:dyDescent="0.2">
      <c r="A270" s="5">
        <f t="shared" si="15"/>
        <v>222</v>
      </c>
      <c r="B270" s="189" t="s">
        <v>387</v>
      </c>
      <c r="C270" s="211"/>
      <c r="D270" s="6" t="s">
        <v>5</v>
      </c>
      <c r="E270" s="176"/>
      <c r="F270" s="177"/>
      <c r="G270" s="177"/>
      <c r="H270" s="177"/>
      <c r="I270" s="178"/>
    </row>
    <row r="271" spans="1:9" ht="15" customHeight="1" x14ac:dyDescent="0.2">
      <c r="A271" s="5">
        <f t="shared" si="15"/>
        <v>223</v>
      </c>
      <c r="B271" s="189" t="s">
        <v>401</v>
      </c>
      <c r="C271" s="190"/>
      <c r="D271" s="6" t="s">
        <v>5</v>
      </c>
      <c r="E271" s="176"/>
      <c r="F271" s="177"/>
      <c r="G271" s="177"/>
      <c r="H271" s="177"/>
      <c r="I271" s="178"/>
    </row>
    <row r="272" spans="1:9" x14ac:dyDescent="0.2">
      <c r="A272" s="5">
        <f t="shared" si="15"/>
        <v>224</v>
      </c>
      <c r="B272" s="189" t="s">
        <v>261</v>
      </c>
      <c r="C272" s="190"/>
      <c r="D272" s="6" t="s">
        <v>5</v>
      </c>
      <c r="E272" s="176"/>
      <c r="F272" s="177"/>
      <c r="G272" s="177"/>
      <c r="H272" s="177"/>
      <c r="I272" s="178"/>
    </row>
    <row r="273" spans="1:9" ht="25.5" customHeight="1" x14ac:dyDescent="0.2">
      <c r="A273" s="5">
        <f t="shared" si="15"/>
        <v>225</v>
      </c>
      <c r="B273" s="189" t="s">
        <v>125</v>
      </c>
      <c r="C273" s="190"/>
      <c r="D273" s="6" t="s">
        <v>5</v>
      </c>
      <c r="E273" s="176"/>
      <c r="F273" s="177"/>
      <c r="G273" s="177"/>
      <c r="H273" s="177"/>
      <c r="I273" s="178"/>
    </row>
    <row r="274" spans="1:9" ht="11.1" customHeight="1" x14ac:dyDescent="0.2">
      <c r="A274" s="185"/>
      <c r="B274" s="185"/>
      <c r="C274" s="185"/>
      <c r="D274" s="185"/>
      <c r="E274" s="185"/>
      <c r="F274" s="185"/>
      <c r="G274" s="185"/>
      <c r="H274" s="185"/>
      <c r="I274" s="186"/>
    </row>
    <row r="275" spans="1:9" ht="25.15" customHeight="1" x14ac:dyDescent="0.2">
      <c r="A275" s="11" t="s">
        <v>12</v>
      </c>
      <c r="B275" s="183" t="s">
        <v>200</v>
      </c>
      <c r="C275" s="184"/>
      <c r="D275" s="15"/>
      <c r="E275" s="176" t="s">
        <v>14</v>
      </c>
      <c r="F275" s="177"/>
      <c r="G275" s="177"/>
      <c r="H275" s="177"/>
      <c r="I275" s="178"/>
    </row>
    <row r="276" spans="1:9" ht="10.15" customHeight="1" x14ac:dyDescent="0.2">
      <c r="A276" s="185"/>
      <c r="B276" s="185"/>
      <c r="C276" s="185"/>
      <c r="D276" s="185"/>
      <c r="E276" s="185"/>
      <c r="F276" s="185"/>
      <c r="G276" s="185"/>
      <c r="H276" s="185"/>
      <c r="I276" s="186"/>
    </row>
    <row r="277" spans="1:9" ht="17.100000000000001" customHeight="1" x14ac:dyDescent="0.2">
      <c r="A277" s="12" t="s">
        <v>186</v>
      </c>
      <c r="B277" s="187" t="s">
        <v>126</v>
      </c>
      <c r="C277" s="187"/>
      <c r="D277" s="66"/>
      <c r="E277" s="181"/>
      <c r="F277" s="181"/>
      <c r="G277" s="181"/>
      <c r="H277" s="181"/>
      <c r="I277" s="182"/>
    </row>
    <row r="278" spans="1:9" ht="14.1" customHeight="1" x14ac:dyDescent="0.2">
      <c r="A278" s="17" t="s">
        <v>187</v>
      </c>
      <c r="B278" s="188" t="s">
        <v>99</v>
      </c>
      <c r="C278" s="188"/>
      <c r="D278" s="67"/>
      <c r="E278" s="179"/>
      <c r="F278" s="179"/>
      <c r="G278" s="179"/>
      <c r="H278" s="179"/>
      <c r="I278" s="180"/>
    </row>
    <row r="279" spans="1:9" ht="26.25" customHeight="1" x14ac:dyDescent="0.2">
      <c r="A279" s="5">
        <f>A273+1</f>
        <v>226</v>
      </c>
      <c r="B279" s="189" t="s">
        <v>262</v>
      </c>
      <c r="C279" s="190"/>
      <c r="D279" s="6" t="s">
        <v>5</v>
      </c>
      <c r="E279" s="176"/>
      <c r="F279" s="177"/>
      <c r="G279" s="177"/>
      <c r="H279" s="177"/>
      <c r="I279" s="178"/>
    </row>
    <row r="280" spans="1:9" ht="26.25" customHeight="1" x14ac:dyDescent="0.2">
      <c r="A280" s="5">
        <f>A279+1</f>
        <v>227</v>
      </c>
      <c r="B280" s="189" t="s">
        <v>363</v>
      </c>
      <c r="C280" s="190"/>
      <c r="D280" s="6" t="s">
        <v>5</v>
      </c>
      <c r="E280" s="176"/>
      <c r="F280" s="177"/>
      <c r="G280" s="177"/>
      <c r="H280" s="177"/>
      <c r="I280" s="178"/>
    </row>
    <row r="281" spans="1:9" ht="25.5" customHeight="1" x14ac:dyDescent="0.2">
      <c r="A281" s="5">
        <f>A280+1</f>
        <v>228</v>
      </c>
      <c r="B281" s="189" t="s">
        <v>330</v>
      </c>
      <c r="C281" s="190"/>
      <c r="D281" s="6" t="s">
        <v>5</v>
      </c>
      <c r="E281" s="176"/>
      <c r="F281" s="177"/>
      <c r="G281" s="177"/>
      <c r="H281" s="177"/>
      <c r="I281" s="178"/>
    </row>
    <row r="282" spans="1:9" ht="26.1" customHeight="1" x14ac:dyDescent="0.2">
      <c r="A282" s="76">
        <f>A281+1</f>
        <v>229</v>
      </c>
      <c r="B282" s="189" t="s">
        <v>406</v>
      </c>
      <c r="C282" s="190"/>
      <c r="D282" s="91" t="s">
        <v>5</v>
      </c>
      <c r="E282" s="176"/>
      <c r="F282" s="177"/>
      <c r="G282" s="177"/>
      <c r="H282" s="177"/>
      <c r="I282" s="178"/>
    </row>
    <row r="283" spans="1:9" ht="15" x14ac:dyDescent="0.2">
      <c r="A283" s="17" t="s">
        <v>189</v>
      </c>
      <c r="B283" s="213" t="s">
        <v>127</v>
      </c>
      <c r="C283" s="213"/>
      <c r="D283" s="86"/>
      <c r="E283" s="185"/>
      <c r="F283" s="185"/>
      <c r="G283" s="185"/>
      <c r="H283" s="185"/>
      <c r="I283" s="186"/>
    </row>
    <row r="284" spans="1:9" ht="17.45" customHeight="1" x14ac:dyDescent="0.2">
      <c r="A284" s="5">
        <v>224</v>
      </c>
      <c r="B284" s="189" t="s">
        <v>388</v>
      </c>
      <c r="C284" s="190"/>
      <c r="D284" s="6" t="s">
        <v>5</v>
      </c>
      <c r="E284" s="176"/>
      <c r="F284" s="177"/>
      <c r="G284" s="177"/>
      <c r="H284" s="177"/>
      <c r="I284" s="178"/>
    </row>
    <row r="285" spans="1:9" ht="28.9" customHeight="1" x14ac:dyDescent="0.2">
      <c r="A285" s="5">
        <f>A284+1</f>
        <v>225</v>
      </c>
      <c r="B285" s="189" t="s">
        <v>402</v>
      </c>
      <c r="C285" s="190"/>
      <c r="D285" s="6" t="s">
        <v>5</v>
      </c>
      <c r="E285" s="176"/>
      <c r="F285" s="177"/>
      <c r="G285" s="177"/>
      <c r="H285" s="177"/>
      <c r="I285" s="178"/>
    </row>
    <row r="286" spans="1:9" ht="14.1" customHeight="1" x14ac:dyDescent="0.2">
      <c r="A286" s="73" t="s">
        <v>190</v>
      </c>
      <c r="B286" s="213" t="s">
        <v>128</v>
      </c>
      <c r="C286" s="213"/>
      <c r="D286" s="10"/>
      <c r="E286" s="185"/>
      <c r="F286" s="185"/>
      <c r="G286" s="185"/>
      <c r="H286" s="185"/>
      <c r="I286" s="186"/>
    </row>
    <row r="287" spans="1:9" ht="41.45" customHeight="1" x14ac:dyDescent="0.2">
      <c r="A287" s="5">
        <f>A285+1</f>
        <v>226</v>
      </c>
      <c r="B287" s="189" t="s">
        <v>389</v>
      </c>
      <c r="C287" s="190"/>
      <c r="D287" s="6" t="s">
        <v>5</v>
      </c>
      <c r="E287" s="176"/>
      <c r="F287" s="177"/>
      <c r="G287" s="177"/>
      <c r="H287" s="177"/>
      <c r="I287" s="178"/>
    </row>
    <row r="288" spans="1:9" ht="24.75" customHeight="1" x14ac:dyDescent="0.2">
      <c r="A288" s="5">
        <f>A287+1</f>
        <v>227</v>
      </c>
      <c r="B288" s="189" t="s">
        <v>279</v>
      </c>
      <c r="C288" s="190"/>
      <c r="D288" s="6" t="s">
        <v>239</v>
      </c>
      <c r="E288" s="176"/>
      <c r="F288" s="177"/>
      <c r="G288" s="177"/>
      <c r="H288" s="177"/>
      <c r="I288" s="178"/>
    </row>
    <row r="289" spans="1:9" ht="14.1" customHeight="1" x14ac:dyDescent="0.2">
      <c r="A289" s="73" t="s">
        <v>191</v>
      </c>
      <c r="B289" s="213" t="s">
        <v>129</v>
      </c>
      <c r="C289" s="213"/>
      <c r="D289" s="10"/>
      <c r="E289" s="185"/>
      <c r="F289" s="185"/>
      <c r="G289" s="185"/>
      <c r="H289" s="185"/>
      <c r="I289" s="186"/>
    </row>
    <row r="290" spans="1:9" ht="26.25" customHeight="1" x14ac:dyDescent="0.2">
      <c r="A290" s="5">
        <f>A288+1</f>
        <v>228</v>
      </c>
      <c r="B290" s="189" t="s">
        <v>305</v>
      </c>
      <c r="C290" s="190"/>
      <c r="D290" s="6" t="s">
        <v>5</v>
      </c>
      <c r="E290" s="176"/>
      <c r="F290" s="177"/>
      <c r="G290" s="177"/>
      <c r="H290" s="177"/>
      <c r="I290" s="178"/>
    </row>
    <row r="291" spans="1:9" ht="26.25" customHeight="1" x14ac:dyDescent="0.2">
      <c r="A291" s="73" t="s">
        <v>192</v>
      </c>
      <c r="B291" s="213" t="s">
        <v>130</v>
      </c>
      <c r="C291" s="213"/>
      <c r="D291" s="10"/>
      <c r="E291" s="185"/>
      <c r="F291" s="185"/>
      <c r="G291" s="185"/>
      <c r="H291" s="185"/>
      <c r="I291" s="186"/>
    </row>
    <row r="292" spans="1:9" ht="26.25" customHeight="1" x14ac:dyDescent="0.2">
      <c r="A292" s="5">
        <f>A290+1</f>
        <v>229</v>
      </c>
      <c r="B292" s="189" t="s">
        <v>131</v>
      </c>
      <c r="C292" s="190"/>
      <c r="D292" s="6" t="s">
        <v>5</v>
      </c>
      <c r="E292" s="176"/>
      <c r="F292" s="177"/>
      <c r="G292" s="177"/>
      <c r="H292" s="177"/>
      <c r="I292" s="178"/>
    </row>
    <row r="293" spans="1:9" ht="37.5" customHeight="1" x14ac:dyDescent="0.2">
      <c r="A293" s="5">
        <f>A292+1</f>
        <v>230</v>
      </c>
      <c r="B293" s="189" t="s">
        <v>343</v>
      </c>
      <c r="C293" s="190"/>
      <c r="D293" s="7" t="s">
        <v>27</v>
      </c>
      <c r="E293" s="176" t="s">
        <v>28</v>
      </c>
      <c r="F293" s="177"/>
      <c r="G293" s="177"/>
      <c r="H293" s="177"/>
      <c r="I293" s="178"/>
    </row>
    <row r="294" spans="1:9" ht="11.1" customHeight="1" x14ac:dyDescent="0.2">
      <c r="A294" s="185"/>
      <c r="B294" s="185"/>
      <c r="C294" s="185"/>
      <c r="D294" s="185"/>
      <c r="E294" s="185"/>
      <c r="F294" s="185"/>
      <c r="G294" s="185"/>
      <c r="H294" s="185"/>
      <c r="I294" s="186"/>
    </row>
    <row r="295" spans="1:9" ht="25.15" customHeight="1" x14ac:dyDescent="0.2">
      <c r="A295" s="16" t="s">
        <v>132</v>
      </c>
      <c r="B295" s="183" t="s">
        <v>199</v>
      </c>
      <c r="C295" s="184"/>
      <c r="D295" s="15"/>
      <c r="E295" s="176" t="s">
        <v>14</v>
      </c>
      <c r="F295" s="177"/>
      <c r="G295" s="177"/>
      <c r="H295" s="177"/>
      <c r="I295" s="178"/>
    </row>
    <row r="296" spans="1:9" ht="11.1" customHeight="1" x14ac:dyDescent="0.2">
      <c r="A296" s="185"/>
      <c r="B296" s="185"/>
      <c r="C296" s="185"/>
      <c r="D296" s="66"/>
      <c r="E296" s="185"/>
      <c r="F296" s="185"/>
      <c r="G296" s="185"/>
      <c r="H296" s="185"/>
      <c r="I296" s="186"/>
    </row>
    <row r="297" spans="1:9" ht="17.100000000000001" customHeight="1" x14ac:dyDescent="0.2">
      <c r="A297" s="12" t="s">
        <v>175</v>
      </c>
      <c r="B297" s="187" t="s">
        <v>133</v>
      </c>
      <c r="C297" s="187"/>
      <c r="D297" s="66"/>
      <c r="E297" s="181"/>
      <c r="F297" s="181"/>
      <c r="G297" s="181"/>
      <c r="H297" s="181"/>
      <c r="I297" s="182"/>
    </row>
    <row r="298" spans="1:9" ht="14.1" customHeight="1" x14ac:dyDescent="0.2">
      <c r="A298" s="17" t="s">
        <v>188</v>
      </c>
      <c r="B298" s="188" t="s">
        <v>134</v>
      </c>
      <c r="C298" s="188"/>
      <c r="D298" s="67"/>
      <c r="E298" s="179"/>
      <c r="F298" s="179"/>
      <c r="G298" s="179"/>
      <c r="H298" s="179"/>
      <c r="I298" s="180"/>
    </row>
    <row r="299" spans="1:9" ht="63.75" customHeight="1" x14ac:dyDescent="0.2">
      <c r="A299" s="5">
        <f>A293+1</f>
        <v>231</v>
      </c>
      <c r="B299" s="189" t="s">
        <v>633</v>
      </c>
      <c r="C299" s="190"/>
      <c r="D299" s="7" t="s">
        <v>27</v>
      </c>
      <c r="E299" s="176" t="s">
        <v>28</v>
      </c>
      <c r="F299" s="177"/>
      <c r="G299" s="177"/>
      <c r="H299" s="177"/>
      <c r="I299" s="178"/>
    </row>
    <row r="300" spans="1:9" ht="11.1" customHeight="1" x14ac:dyDescent="0.2">
      <c r="A300" s="185"/>
      <c r="B300" s="185"/>
      <c r="C300" s="185"/>
      <c r="D300" s="185"/>
      <c r="E300" s="185"/>
      <c r="F300" s="185"/>
      <c r="G300" s="185"/>
      <c r="H300" s="185"/>
      <c r="I300" s="186"/>
    </row>
    <row r="301" spans="1:9" ht="25.15" customHeight="1" x14ac:dyDescent="0.2">
      <c r="A301" s="16" t="s">
        <v>132</v>
      </c>
      <c r="B301" s="183" t="s">
        <v>198</v>
      </c>
      <c r="C301" s="184"/>
      <c r="D301" s="15"/>
      <c r="E301" s="176" t="s">
        <v>14</v>
      </c>
      <c r="F301" s="177"/>
      <c r="G301" s="177"/>
      <c r="H301" s="177"/>
      <c r="I301" s="178"/>
    </row>
    <row r="302" spans="1:9" ht="10.15" customHeight="1" x14ac:dyDescent="0.2">
      <c r="A302" s="185"/>
      <c r="B302" s="185"/>
      <c r="C302" s="185"/>
      <c r="D302" s="185"/>
      <c r="E302" s="185"/>
      <c r="F302" s="185"/>
      <c r="G302" s="185"/>
      <c r="H302" s="185"/>
      <c r="I302" s="186"/>
    </row>
    <row r="303" spans="1:9" ht="17.100000000000001" customHeight="1" x14ac:dyDescent="0.2">
      <c r="A303" s="12" t="s">
        <v>176</v>
      </c>
      <c r="B303" s="187" t="s">
        <v>135</v>
      </c>
      <c r="C303" s="187"/>
      <c r="D303" s="66"/>
      <c r="E303" s="181"/>
      <c r="F303" s="181"/>
      <c r="G303" s="181"/>
      <c r="H303" s="181"/>
      <c r="I303" s="182"/>
    </row>
    <row r="304" spans="1:9" ht="14.1" customHeight="1" x14ac:dyDescent="0.2">
      <c r="A304" s="73" t="s">
        <v>193</v>
      </c>
      <c r="B304" s="188" t="s">
        <v>136</v>
      </c>
      <c r="C304" s="188"/>
      <c r="D304" s="67"/>
      <c r="E304" s="179"/>
      <c r="F304" s="179"/>
      <c r="G304" s="179"/>
      <c r="H304" s="179"/>
      <c r="I304" s="180"/>
    </row>
    <row r="305" spans="1:9" ht="26.25" customHeight="1" x14ac:dyDescent="0.2">
      <c r="A305" s="5">
        <f>A299+1</f>
        <v>232</v>
      </c>
      <c r="B305" s="189" t="s">
        <v>365</v>
      </c>
      <c r="C305" s="211"/>
      <c r="D305" s="6" t="s">
        <v>5</v>
      </c>
      <c r="E305" s="176"/>
      <c r="F305" s="177"/>
      <c r="G305" s="177"/>
      <c r="H305" s="177"/>
      <c r="I305" s="178"/>
    </row>
    <row r="306" spans="1:9" ht="37.5" customHeight="1" x14ac:dyDescent="0.2">
      <c r="A306" s="3">
        <f>A305+1</f>
        <v>233</v>
      </c>
      <c r="B306" s="189" t="s">
        <v>366</v>
      </c>
      <c r="C306" s="211"/>
      <c r="D306" s="4" t="s">
        <v>5</v>
      </c>
      <c r="E306" s="176"/>
      <c r="F306" s="177"/>
      <c r="G306" s="177"/>
      <c r="H306" s="177"/>
      <c r="I306" s="178"/>
    </row>
    <row r="307" spans="1:9" ht="37.5" customHeight="1" x14ac:dyDescent="0.2">
      <c r="A307" s="3">
        <f>A306+1</f>
        <v>234</v>
      </c>
      <c r="B307" s="189" t="s">
        <v>236</v>
      </c>
      <c r="C307" s="190"/>
      <c r="D307" s="6" t="s">
        <v>5</v>
      </c>
      <c r="E307" s="176"/>
      <c r="F307" s="177"/>
      <c r="G307" s="177"/>
      <c r="H307" s="177"/>
      <c r="I307" s="178"/>
    </row>
    <row r="308" spans="1:9" ht="39" customHeight="1" x14ac:dyDescent="0.2">
      <c r="A308" s="3">
        <f>A307+1</f>
        <v>235</v>
      </c>
      <c r="B308" s="189" t="s">
        <v>368</v>
      </c>
      <c r="C308" s="211"/>
      <c r="D308" s="6" t="s">
        <v>5</v>
      </c>
      <c r="E308" s="176"/>
      <c r="F308" s="177"/>
      <c r="G308" s="177"/>
      <c r="H308" s="177"/>
      <c r="I308" s="178"/>
    </row>
    <row r="309" spans="1:9" ht="38.450000000000003" customHeight="1" x14ac:dyDescent="0.2">
      <c r="A309" s="168">
        <f>A308+1</f>
        <v>236</v>
      </c>
      <c r="B309" s="196" t="s">
        <v>596</v>
      </c>
      <c r="C309" s="197"/>
      <c r="D309" s="167" t="s">
        <v>5</v>
      </c>
      <c r="E309" s="193"/>
      <c r="F309" s="194"/>
      <c r="G309" s="194"/>
      <c r="H309" s="194"/>
      <c r="I309" s="195"/>
    </row>
    <row r="310" spans="1:9" ht="14.1" customHeight="1" x14ac:dyDescent="0.2">
      <c r="A310" s="17" t="s">
        <v>194</v>
      </c>
      <c r="B310" s="198" t="s">
        <v>137</v>
      </c>
      <c r="C310" s="198"/>
      <c r="D310" s="10"/>
      <c r="E310" s="185"/>
      <c r="F310" s="185"/>
      <c r="G310" s="185"/>
      <c r="H310" s="185"/>
      <c r="I310" s="186"/>
    </row>
    <row r="311" spans="1:9" ht="37.5" customHeight="1" x14ac:dyDescent="0.2">
      <c r="A311" s="5">
        <f>A309+1</f>
        <v>237</v>
      </c>
      <c r="B311" s="189" t="s">
        <v>266</v>
      </c>
      <c r="C311" s="190"/>
      <c r="D311" s="7" t="s">
        <v>27</v>
      </c>
      <c r="E311" s="176" t="s">
        <v>138</v>
      </c>
      <c r="F311" s="177"/>
      <c r="G311" s="177"/>
      <c r="H311" s="177"/>
      <c r="I311" s="178"/>
    </row>
    <row r="312" spans="1:9" ht="37.5" customHeight="1" x14ac:dyDescent="0.2">
      <c r="A312" s="5">
        <f>A311+1</f>
        <v>238</v>
      </c>
      <c r="B312" s="189" t="s">
        <v>263</v>
      </c>
      <c r="C312" s="190"/>
      <c r="D312" s="7" t="s">
        <v>27</v>
      </c>
      <c r="E312" s="176" t="s">
        <v>28</v>
      </c>
      <c r="F312" s="177"/>
      <c r="G312" s="177"/>
      <c r="H312" s="177"/>
      <c r="I312" s="178"/>
    </row>
    <row r="313" spans="1:9" ht="64.5" customHeight="1" x14ac:dyDescent="0.2">
      <c r="A313" s="5">
        <f>A312+1</f>
        <v>239</v>
      </c>
      <c r="B313" s="189" t="s">
        <v>264</v>
      </c>
      <c r="C313" s="190"/>
      <c r="D313" s="8" t="s">
        <v>27</v>
      </c>
      <c r="E313" s="176" t="s">
        <v>139</v>
      </c>
      <c r="F313" s="177"/>
      <c r="G313" s="177"/>
      <c r="H313" s="177"/>
      <c r="I313" s="178"/>
    </row>
    <row r="314" spans="1:9" ht="14.1" customHeight="1" x14ac:dyDescent="0.2">
      <c r="A314" s="17" t="s">
        <v>195</v>
      </c>
      <c r="B314" s="198" t="s">
        <v>140</v>
      </c>
      <c r="C314" s="198"/>
      <c r="D314" s="10"/>
      <c r="E314" s="185"/>
      <c r="F314" s="185"/>
      <c r="G314" s="185"/>
      <c r="H314" s="185"/>
      <c r="I314" s="186"/>
    </row>
    <row r="315" spans="1:9" ht="63" customHeight="1" x14ac:dyDescent="0.2">
      <c r="A315" s="3">
        <f>A313+1</f>
        <v>240</v>
      </c>
      <c r="B315" s="189" t="s">
        <v>265</v>
      </c>
      <c r="C315" s="190"/>
      <c r="D315" s="8" t="s">
        <v>27</v>
      </c>
      <c r="E315" s="203" t="s">
        <v>141</v>
      </c>
      <c r="F315" s="204"/>
      <c r="G315" s="204"/>
      <c r="H315" s="204"/>
      <c r="I315" s="205"/>
    </row>
    <row r="316" spans="1:9" ht="75" customHeight="1" x14ac:dyDescent="0.2">
      <c r="A316" s="3">
        <f>A315+1</f>
        <v>241</v>
      </c>
      <c r="B316" s="176" t="s">
        <v>142</v>
      </c>
      <c r="C316" s="199"/>
      <c r="D316" s="8" t="s">
        <v>27</v>
      </c>
      <c r="E316" s="203" t="s">
        <v>141</v>
      </c>
      <c r="F316" s="204"/>
      <c r="G316" s="204"/>
      <c r="H316" s="204"/>
      <c r="I316" s="205"/>
    </row>
    <row r="317" spans="1:9" ht="75" customHeight="1" x14ac:dyDescent="0.2">
      <c r="A317" s="3">
        <f>A316+1</f>
        <v>242</v>
      </c>
      <c r="B317" s="176" t="s">
        <v>143</v>
      </c>
      <c r="C317" s="199"/>
      <c r="D317" s="8" t="s">
        <v>27</v>
      </c>
      <c r="E317" s="203" t="s">
        <v>141</v>
      </c>
      <c r="F317" s="204"/>
      <c r="G317" s="204"/>
      <c r="H317" s="204"/>
      <c r="I317" s="205"/>
    </row>
    <row r="318" spans="1:9" ht="64.5" customHeight="1" x14ac:dyDescent="0.2">
      <c r="A318" s="3">
        <f>A317+1</f>
        <v>243</v>
      </c>
      <c r="B318" s="176" t="s">
        <v>144</v>
      </c>
      <c r="C318" s="199"/>
      <c r="D318" s="8" t="s">
        <v>27</v>
      </c>
      <c r="E318" s="203" t="s">
        <v>141</v>
      </c>
      <c r="F318" s="204"/>
      <c r="G318" s="204"/>
      <c r="H318" s="204"/>
      <c r="I318" s="205"/>
    </row>
    <row r="319" spans="1:9" ht="14.1" customHeight="1" x14ac:dyDescent="0.2">
      <c r="A319" s="17" t="s">
        <v>196</v>
      </c>
      <c r="B319" s="198" t="s">
        <v>145</v>
      </c>
      <c r="C319" s="198"/>
      <c r="D319" s="10"/>
      <c r="E319" s="185"/>
      <c r="F319" s="185"/>
      <c r="G319" s="185"/>
      <c r="H319" s="185"/>
      <c r="I319" s="186"/>
    </row>
    <row r="320" spans="1:9" ht="63.75" customHeight="1" x14ac:dyDescent="0.2">
      <c r="A320" s="3">
        <f>A318+1</f>
        <v>244</v>
      </c>
      <c r="B320" s="176" t="s">
        <v>146</v>
      </c>
      <c r="C320" s="199"/>
      <c r="D320" s="4" t="s">
        <v>5</v>
      </c>
      <c r="E320" s="176"/>
      <c r="F320" s="177"/>
      <c r="G320" s="177"/>
      <c r="H320" s="177"/>
      <c r="I320" s="178"/>
    </row>
    <row r="321" spans="1:9" ht="25.5" customHeight="1" x14ac:dyDescent="0.2">
      <c r="A321" s="5">
        <f t="shared" ref="A321:A325" si="16">A320+1</f>
        <v>245</v>
      </c>
      <c r="B321" s="189" t="s">
        <v>367</v>
      </c>
      <c r="C321" s="190"/>
      <c r="D321" s="6" t="s">
        <v>5</v>
      </c>
      <c r="E321" s="176"/>
      <c r="F321" s="177"/>
      <c r="G321" s="177"/>
      <c r="H321" s="177"/>
      <c r="I321" s="178"/>
    </row>
    <row r="322" spans="1:9" ht="51.75" customHeight="1" x14ac:dyDescent="0.2">
      <c r="A322" s="166"/>
      <c r="B322" s="196" t="s">
        <v>595</v>
      </c>
      <c r="C322" s="197"/>
      <c r="D322" s="167" t="s">
        <v>5</v>
      </c>
      <c r="E322" s="193"/>
      <c r="F322" s="194"/>
      <c r="G322" s="194"/>
      <c r="H322" s="194"/>
      <c r="I322" s="195"/>
    </row>
    <row r="323" spans="1:9" ht="51.75" customHeight="1" x14ac:dyDescent="0.2">
      <c r="A323" s="5">
        <f t="shared" si="16"/>
        <v>1</v>
      </c>
      <c r="B323" s="176" t="s">
        <v>147</v>
      </c>
      <c r="C323" s="199"/>
      <c r="D323" s="4" t="s">
        <v>5</v>
      </c>
      <c r="E323" s="176"/>
      <c r="F323" s="177"/>
      <c r="G323" s="177"/>
      <c r="H323" s="177"/>
      <c r="I323" s="178"/>
    </row>
    <row r="324" spans="1:9" ht="116.25" customHeight="1" x14ac:dyDescent="0.2">
      <c r="A324" s="5">
        <f t="shared" si="16"/>
        <v>2</v>
      </c>
      <c r="B324" s="189" t="s">
        <v>237</v>
      </c>
      <c r="C324" s="190"/>
      <c r="D324" s="4" t="s">
        <v>5</v>
      </c>
      <c r="E324" s="176"/>
      <c r="F324" s="177"/>
      <c r="G324" s="177"/>
      <c r="H324" s="177"/>
      <c r="I324" s="178"/>
    </row>
    <row r="325" spans="1:9" ht="37.5" customHeight="1" x14ac:dyDescent="0.2">
      <c r="A325" s="166">
        <f t="shared" si="16"/>
        <v>3</v>
      </c>
      <c r="B325" s="196" t="s">
        <v>593</v>
      </c>
      <c r="C325" s="197"/>
      <c r="D325" s="167" t="s">
        <v>5</v>
      </c>
      <c r="E325" s="193"/>
      <c r="F325" s="194"/>
      <c r="G325" s="194"/>
      <c r="H325" s="194"/>
      <c r="I325" s="195"/>
    </row>
    <row r="326" spans="1:9" ht="14.1" customHeight="1" x14ac:dyDescent="0.2">
      <c r="A326" s="73" t="s">
        <v>332</v>
      </c>
      <c r="B326" s="198" t="s">
        <v>148</v>
      </c>
      <c r="C326" s="198"/>
      <c r="D326" s="10"/>
      <c r="E326" s="185"/>
      <c r="F326" s="185"/>
      <c r="G326" s="185"/>
      <c r="H326" s="185"/>
      <c r="I326" s="186"/>
    </row>
    <row r="327" spans="1:9" ht="26.25" customHeight="1" x14ac:dyDescent="0.2">
      <c r="A327" s="5">
        <f>A325+1</f>
        <v>4</v>
      </c>
      <c r="B327" s="189" t="s">
        <v>238</v>
      </c>
      <c r="C327" s="190"/>
      <c r="D327" s="6" t="s">
        <v>149</v>
      </c>
      <c r="E327" s="200" t="s">
        <v>150</v>
      </c>
      <c r="F327" s="201"/>
      <c r="G327" s="201"/>
      <c r="H327" s="201"/>
      <c r="I327" s="202"/>
    </row>
    <row r="328" spans="1:9" ht="26.25" customHeight="1" x14ac:dyDescent="0.2">
      <c r="A328" s="5">
        <f>A327+1</f>
        <v>5</v>
      </c>
      <c r="B328" s="189" t="s">
        <v>151</v>
      </c>
      <c r="C328" s="190"/>
      <c r="D328" s="6" t="s">
        <v>149</v>
      </c>
      <c r="E328" s="200" t="s">
        <v>150</v>
      </c>
      <c r="F328" s="201"/>
      <c r="G328" s="201"/>
      <c r="H328" s="201"/>
      <c r="I328" s="202"/>
    </row>
    <row r="329" spans="1:9" ht="27" customHeight="1" x14ac:dyDescent="0.2">
      <c r="A329" s="5">
        <f>A328+1</f>
        <v>6</v>
      </c>
      <c r="B329" s="189" t="s">
        <v>594</v>
      </c>
      <c r="C329" s="190"/>
      <c r="D329" s="8" t="s">
        <v>250</v>
      </c>
      <c r="E329" s="189" t="s">
        <v>267</v>
      </c>
      <c r="F329" s="191"/>
      <c r="G329" s="191"/>
      <c r="H329" s="191"/>
      <c r="I329" s="192"/>
    </row>
    <row r="330" spans="1:9" ht="11.1" customHeight="1" x14ac:dyDescent="0.2">
      <c r="A330" s="185"/>
      <c r="B330" s="185"/>
      <c r="C330" s="185"/>
      <c r="D330" s="185"/>
      <c r="E330" s="185"/>
      <c r="F330" s="185"/>
      <c r="G330" s="185"/>
      <c r="H330" s="185"/>
      <c r="I330" s="186"/>
    </row>
    <row r="331" spans="1:9" ht="25.15" customHeight="1" x14ac:dyDescent="0.2">
      <c r="A331" s="16" t="s">
        <v>132</v>
      </c>
      <c r="B331" s="183" t="s">
        <v>197</v>
      </c>
      <c r="C331" s="184"/>
      <c r="D331" s="15"/>
      <c r="E331" s="176" t="s">
        <v>14</v>
      </c>
      <c r="F331" s="177"/>
      <c r="G331" s="177"/>
      <c r="H331" s="177"/>
      <c r="I331" s="178"/>
    </row>
    <row r="332" spans="1:9" ht="11.1" customHeight="1" x14ac:dyDescent="0.2">
      <c r="A332" s="185"/>
      <c r="B332" s="185"/>
      <c r="C332" s="185"/>
      <c r="D332" s="185"/>
      <c r="E332" s="185"/>
      <c r="F332" s="185"/>
      <c r="G332" s="185"/>
      <c r="H332" s="185"/>
      <c r="I332" s="186"/>
    </row>
    <row r="333" spans="1:9" ht="6" customHeight="1" x14ac:dyDescent="0.2"/>
    <row r="334" spans="1:9" s="70" customFormat="1" ht="12.75" customHeight="1" x14ac:dyDescent="0.2">
      <c r="A334" s="207" t="s">
        <v>273</v>
      </c>
      <c r="B334" s="207"/>
      <c r="C334" s="208" t="s">
        <v>274</v>
      </c>
      <c r="D334" s="208"/>
      <c r="E334" s="208"/>
      <c r="G334" s="209" t="s">
        <v>275</v>
      </c>
      <c r="H334" s="209"/>
      <c r="I334" s="209"/>
    </row>
    <row r="335" spans="1:9" s="70" customFormat="1" x14ac:dyDescent="0.2"/>
    <row r="336" spans="1:9" s="70" customFormat="1" ht="15" x14ac:dyDescent="0.2">
      <c r="A336" s="71"/>
      <c r="B336" s="70" t="s">
        <v>392</v>
      </c>
      <c r="C336" s="210" t="s">
        <v>232</v>
      </c>
      <c r="D336" s="210"/>
      <c r="E336" s="210"/>
      <c r="F336" s="72"/>
      <c r="G336" s="210" t="s">
        <v>232</v>
      </c>
      <c r="H336" s="210"/>
      <c r="I336" s="210"/>
    </row>
    <row r="337" spans="2:8" s="70" customFormat="1" x14ac:dyDescent="0.2"/>
    <row r="338" spans="2:8" s="70" customFormat="1" ht="18" customHeight="1" x14ac:dyDescent="0.2">
      <c r="B338" s="77"/>
      <c r="C338" s="78"/>
      <c r="D338" s="78"/>
      <c r="E338" s="78"/>
      <c r="F338" s="78"/>
      <c r="G338" s="78"/>
      <c r="H338" s="78"/>
    </row>
    <row r="339" spans="2:8" s="70" customFormat="1" x14ac:dyDescent="0.2">
      <c r="B339" s="206" t="s">
        <v>364</v>
      </c>
      <c r="C339" s="206"/>
      <c r="D339" s="206"/>
      <c r="E339" s="206"/>
      <c r="F339" s="206"/>
      <c r="G339" s="206"/>
      <c r="H339" s="206"/>
    </row>
    <row r="340" spans="2:8" s="70" customFormat="1" x14ac:dyDescent="0.2"/>
  </sheetData>
  <mergeCells count="646">
    <mergeCell ref="E205:I205"/>
    <mergeCell ref="E206:I206"/>
    <mergeCell ref="B205:C205"/>
    <mergeCell ref="B206:C206"/>
    <mergeCell ref="E5:I5"/>
    <mergeCell ref="E160:I160"/>
    <mergeCell ref="B161:C161"/>
    <mergeCell ref="B160:C160"/>
    <mergeCell ref="B201:C201"/>
    <mergeCell ref="B198:C198"/>
    <mergeCell ref="B202:C202"/>
    <mergeCell ref="E198:I198"/>
    <mergeCell ref="E202:I202"/>
    <mergeCell ref="E201:I201"/>
    <mergeCell ref="B138:C138"/>
    <mergeCell ref="E138:I138"/>
    <mergeCell ref="B173:C173"/>
    <mergeCell ref="E173:I173"/>
    <mergeCell ref="B204:C204"/>
    <mergeCell ref="E204:I204"/>
    <mergeCell ref="E136:I136"/>
    <mergeCell ref="E194:I194"/>
    <mergeCell ref="B183:C183"/>
    <mergeCell ref="E183:I183"/>
    <mergeCell ref="B132:C132"/>
    <mergeCell ref="E132:I132"/>
    <mergeCell ref="B134:C134"/>
    <mergeCell ref="E134:I134"/>
    <mergeCell ref="B137:C137"/>
    <mergeCell ref="E137:I137"/>
    <mergeCell ref="B133:C133"/>
    <mergeCell ref="E133:I133"/>
    <mergeCell ref="B168:C168"/>
    <mergeCell ref="E168:I168"/>
    <mergeCell ref="B149:C149"/>
    <mergeCell ref="E149:I149"/>
    <mergeCell ref="E163:I163"/>
    <mergeCell ref="B164:C164"/>
    <mergeCell ref="E164:I164"/>
    <mergeCell ref="B159:C159"/>
    <mergeCell ref="E159:I159"/>
    <mergeCell ref="B167:C167"/>
    <mergeCell ref="E167:I167"/>
    <mergeCell ref="E161:I161"/>
    <mergeCell ref="B165:C165"/>
    <mergeCell ref="E165:I165"/>
    <mergeCell ref="B166:C166"/>
    <mergeCell ref="B170:C170"/>
    <mergeCell ref="E170:I170"/>
    <mergeCell ref="B171:C171"/>
    <mergeCell ref="E171:I171"/>
    <mergeCell ref="B139:C139"/>
    <mergeCell ref="E139:I139"/>
    <mergeCell ref="B140:C140"/>
    <mergeCell ref="E140:I140"/>
    <mergeCell ref="B142:C142"/>
    <mergeCell ref="E142:I142"/>
    <mergeCell ref="B143:C143"/>
    <mergeCell ref="E143:I143"/>
    <mergeCell ref="B144:C144"/>
    <mergeCell ref="E144:I144"/>
    <mergeCell ref="B145:C145"/>
    <mergeCell ref="E145:I145"/>
    <mergeCell ref="B146:C146"/>
    <mergeCell ref="E146:I146"/>
    <mergeCell ref="B147:C147"/>
    <mergeCell ref="E147:I147"/>
    <mergeCell ref="B148:C148"/>
    <mergeCell ref="E148:I148"/>
    <mergeCell ref="B172:C172"/>
    <mergeCell ref="E172:I172"/>
    <mergeCell ref="B150:C150"/>
    <mergeCell ref="E150:I150"/>
    <mergeCell ref="B151:C151"/>
    <mergeCell ref="E151:I151"/>
    <mergeCell ref="A152:I152"/>
    <mergeCell ref="B153:C153"/>
    <mergeCell ref="E153:I153"/>
    <mergeCell ref="A154:I154"/>
    <mergeCell ref="B155:C155"/>
    <mergeCell ref="E155:I155"/>
    <mergeCell ref="B156:C156"/>
    <mergeCell ref="E156:I156"/>
    <mergeCell ref="B157:C157"/>
    <mergeCell ref="E157:I157"/>
    <mergeCell ref="B158:C158"/>
    <mergeCell ref="E158:I158"/>
    <mergeCell ref="E166:I166"/>
    <mergeCell ref="B162:C162"/>
    <mergeCell ref="E162:I162"/>
    <mergeCell ref="B163:C163"/>
    <mergeCell ref="B169:C169"/>
    <mergeCell ref="E169:I169"/>
    <mergeCell ref="B33:C33"/>
    <mergeCell ref="E33:I33"/>
    <mergeCell ref="B34:C34"/>
    <mergeCell ref="E34:I34"/>
    <mergeCell ref="B45:C45"/>
    <mergeCell ref="E45:I45"/>
    <mergeCell ref="B46:C46"/>
    <mergeCell ref="E46:I46"/>
    <mergeCell ref="B38:C38"/>
    <mergeCell ref="E38:I38"/>
    <mergeCell ref="B39:C39"/>
    <mergeCell ref="E39:I39"/>
    <mergeCell ref="B40:C40"/>
    <mergeCell ref="E40:I40"/>
    <mergeCell ref="B41:C41"/>
    <mergeCell ref="E41:I41"/>
    <mergeCell ref="B42:C42"/>
    <mergeCell ref="E42:I42"/>
    <mergeCell ref="B43:C43"/>
    <mergeCell ref="E43:I43"/>
    <mergeCell ref="B44:C44"/>
    <mergeCell ref="E44:I44"/>
    <mergeCell ref="B12:C12"/>
    <mergeCell ref="E12:I12"/>
    <mergeCell ref="B83:C83"/>
    <mergeCell ref="E83:I83"/>
    <mergeCell ref="B35:C35"/>
    <mergeCell ref="E35:I35"/>
    <mergeCell ref="B36:C36"/>
    <mergeCell ref="E36:I36"/>
    <mergeCell ref="B37:C37"/>
    <mergeCell ref="E37:I37"/>
    <mergeCell ref="B13:C13"/>
    <mergeCell ref="E13:I13"/>
    <mergeCell ref="B14:C14"/>
    <mergeCell ref="E14:I14"/>
    <mergeCell ref="B21:C21"/>
    <mergeCell ref="E21:I21"/>
    <mergeCell ref="B22:C22"/>
    <mergeCell ref="E22:I22"/>
    <mergeCell ref="B65:C65"/>
    <mergeCell ref="E65:I65"/>
    <mergeCell ref="B27:C27"/>
    <mergeCell ref="E27:I27"/>
    <mergeCell ref="B24:C24"/>
    <mergeCell ref="E24:I24"/>
    <mergeCell ref="B7:C7"/>
    <mergeCell ref="E7:I7"/>
    <mergeCell ref="B8:C8"/>
    <mergeCell ref="E8:I8"/>
    <mergeCell ref="B9:C9"/>
    <mergeCell ref="E9:I9"/>
    <mergeCell ref="B10:C10"/>
    <mergeCell ref="E10:I10"/>
    <mergeCell ref="B11:C11"/>
    <mergeCell ref="E11:I11"/>
    <mergeCell ref="B1:I1"/>
    <mergeCell ref="B2:C2"/>
    <mergeCell ref="E2:I2"/>
    <mergeCell ref="B3:C3"/>
    <mergeCell ref="E3:I3"/>
    <mergeCell ref="B4:C4"/>
    <mergeCell ref="E4:I4"/>
    <mergeCell ref="B6:C6"/>
    <mergeCell ref="E6:I6"/>
    <mergeCell ref="B15:C15"/>
    <mergeCell ref="E15:I15"/>
    <mergeCell ref="A16:I16"/>
    <mergeCell ref="B17:C17"/>
    <mergeCell ref="E17:I17"/>
    <mergeCell ref="A18:I18"/>
    <mergeCell ref="B19:C19"/>
    <mergeCell ref="E19:I19"/>
    <mergeCell ref="B20:C20"/>
    <mergeCell ref="E20:I20"/>
    <mergeCell ref="B23:C23"/>
    <mergeCell ref="E23:I23"/>
    <mergeCell ref="B25:C25"/>
    <mergeCell ref="E25:I25"/>
    <mergeCell ref="B26:C26"/>
    <mergeCell ref="E26:I26"/>
    <mergeCell ref="B28:C28"/>
    <mergeCell ref="E28:I28"/>
    <mergeCell ref="B32:C32"/>
    <mergeCell ref="E32:I32"/>
    <mergeCell ref="B29:C29"/>
    <mergeCell ref="E29:I29"/>
    <mergeCell ref="B30:C30"/>
    <mergeCell ref="E30:I30"/>
    <mergeCell ref="B31:C31"/>
    <mergeCell ref="E31:I31"/>
    <mergeCell ref="B47:C47"/>
    <mergeCell ref="E47:I47"/>
    <mergeCell ref="B48:C48"/>
    <mergeCell ref="E48:I48"/>
    <mergeCell ref="B49:C49"/>
    <mergeCell ref="E49:I49"/>
    <mergeCell ref="B50:C50"/>
    <mergeCell ref="E50:I50"/>
    <mergeCell ref="B51:C51"/>
    <mergeCell ref="E51:I51"/>
    <mergeCell ref="B57:C57"/>
    <mergeCell ref="E57:I57"/>
    <mergeCell ref="B58:C58"/>
    <mergeCell ref="E58:I58"/>
    <mergeCell ref="B59:C59"/>
    <mergeCell ref="E59:I59"/>
    <mergeCell ref="B60:C60"/>
    <mergeCell ref="E60:I60"/>
    <mergeCell ref="B61:C61"/>
    <mergeCell ref="E61:I61"/>
    <mergeCell ref="B52:C52"/>
    <mergeCell ref="E52:I52"/>
    <mergeCell ref="B53:C53"/>
    <mergeCell ref="E53:I53"/>
    <mergeCell ref="B54:C54"/>
    <mergeCell ref="E54:I54"/>
    <mergeCell ref="B55:C55"/>
    <mergeCell ref="E55:I55"/>
    <mergeCell ref="B56:C56"/>
    <mergeCell ref="E56:I56"/>
    <mergeCell ref="B69:C69"/>
    <mergeCell ref="E69:I69"/>
    <mergeCell ref="B70:C70"/>
    <mergeCell ref="E70:I70"/>
    <mergeCell ref="B71:C71"/>
    <mergeCell ref="E71:I71"/>
    <mergeCell ref="B66:C66"/>
    <mergeCell ref="E66:I66"/>
    <mergeCell ref="B63:C63"/>
    <mergeCell ref="E63:I63"/>
    <mergeCell ref="B62:C62"/>
    <mergeCell ref="E62:I62"/>
    <mergeCell ref="B76:C76"/>
    <mergeCell ref="E76:I76"/>
    <mergeCell ref="B77:C77"/>
    <mergeCell ref="E77:I77"/>
    <mergeCell ref="B78:C78"/>
    <mergeCell ref="E78:I78"/>
    <mergeCell ref="B79:C79"/>
    <mergeCell ref="E79:I79"/>
    <mergeCell ref="B72:C72"/>
    <mergeCell ref="E72:I72"/>
    <mergeCell ref="B73:C73"/>
    <mergeCell ref="E73:I73"/>
    <mergeCell ref="B74:C74"/>
    <mergeCell ref="E74:I74"/>
    <mergeCell ref="B75:C75"/>
    <mergeCell ref="E75:I75"/>
    <mergeCell ref="B64:C64"/>
    <mergeCell ref="E64:I64"/>
    <mergeCell ref="B67:C67"/>
    <mergeCell ref="E67:I67"/>
    <mergeCell ref="B68:C68"/>
    <mergeCell ref="E68:I68"/>
    <mergeCell ref="B80:C80"/>
    <mergeCell ref="E80:I80"/>
    <mergeCell ref="B81:C81"/>
    <mergeCell ref="E81:I81"/>
    <mergeCell ref="B82:C82"/>
    <mergeCell ref="E82:I82"/>
    <mergeCell ref="B84:C84"/>
    <mergeCell ref="E84:I84"/>
    <mergeCell ref="B85:C85"/>
    <mergeCell ref="E85:I85"/>
    <mergeCell ref="B86:C86"/>
    <mergeCell ref="E86:I86"/>
    <mergeCell ref="B93:C93"/>
    <mergeCell ref="E93:I93"/>
    <mergeCell ref="B94:C94"/>
    <mergeCell ref="E94:I94"/>
    <mergeCell ref="B95:C95"/>
    <mergeCell ref="E95:I95"/>
    <mergeCell ref="B96:C96"/>
    <mergeCell ref="E96:I96"/>
    <mergeCell ref="B87:C87"/>
    <mergeCell ref="E87:I87"/>
    <mergeCell ref="B88:C88"/>
    <mergeCell ref="E88:I88"/>
    <mergeCell ref="B89:C89"/>
    <mergeCell ref="E89:I89"/>
    <mergeCell ref="B90:C90"/>
    <mergeCell ref="E90:I90"/>
    <mergeCell ref="B91:C91"/>
    <mergeCell ref="E91:I91"/>
    <mergeCell ref="E92:I92"/>
    <mergeCell ref="B92:C92"/>
    <mergeCell ref="B97:C97"/>
    <mergeCell ref="E97:I97"/>
    <mergeCell ref="B99:C99"/>
    <mergeCell ref="E99:I99"/>
    <mergeCell ref="B100:C100"/>
    <mergeCell ref="E100:I100"/>
    <mergeCell ref="B98:C98"/>
    <mergeCell ref="E98:I98"/>
    <mergeCell ref="B101:C101"/>
    <mergeCell ref="E101:I101"/>
    <mergeCell ref="B102:C102"/>
    <mergeCell ref="E102:I102"/>
    <mergeCell ref="B103:C103"/>
    <mergeCell ref="E103:I103"/>
    <mergeCell ref="B104:C104"/>
    <mergeCell ref="E104:I104"/>
    <mergeCell ref="B110:C110"/>
    <mergeCell ref="E110:I110"/>
    <mergeCell ref="B109:C109"/>
    <mergeCell ref="E109:I109"/>
    <mergeCell ref="B112:C112"/>
    <mergeCell ref="E112:I112"/>
    <mergeCell ref="B114:C114"/>
    <mergeCell ref="E114:I114"/>
    <mergeCell ref="B111:C111"/>
    <mergeCell ref="E111:I111"/>
    <mergeCell ref="B105:C105"/>
    <mergeCell ref="E105:I105"/>
    <mergeCell ref="B106:C106"/>
    <mergeCell ref="E106:I106"/>
    <mergeCell ref="B107:C107"/>
    <mergeCell ref="E107:I107"/>
    <mergeCell ref="B108:C108"/>
    <mergeCell ref="E108:I108"/>
    <mergeCell ref="B124:C124"/>
    <mergeCell ref="E124:I124"/>
    <mergeCell ref="B115:C115"/>
    <mergeCell ref="E115:I115"/>
    <mergeCell ref="B116:C116"/>
    <mergeCell ref="E116:I116"/>
    <mergeCell ref="B117:C117"/>
    <mergeCell ref="E117:I117"/>
    <mergeCell ref="B118:C118"/>
    <mergeCell ref="E118:I118"/>
    <mergeCell ref="B119:C119"/>
    <mergeCell ref="E119:I119"/>
    <mergeCell ref="B120:C120"/>
    <mergeCell ref="E120:I120"/>
    <mergeCell ref="B121:C121"/>
    <mergeCell ref="E121:I121"/>
    <mergeCell ref="B131:C131"/>
    <mergeCell ref="E131:I131"/>
    <mergeCell ref="B125:C125"/>
    <mergeCell ref="E125:I125"/>
    <mergeCell ref="B126:C126"/>
    <mergeCell ref="E126:I126"/>
    <mergeCell ref="B127:C127"/>
    <mergeCell ref="E127:I127"/>
    <mergeCell ref="B128:C128"/>
    <mergeCell ref="E128:I128"/>
    <mergeCell ref="B129:C129"/>
    <mergeCell ref="E129:I129"/>
    <mergeCell ref="B181:C181"/>
    <mergeCell ref="E181:I181"/>
    <mergeCell ref="B177:C177"/>
    <mergeCell ref="E177:I177"/>
    <mergeCell ref="B178:C178"/>
    <mergeCell ref="E178:I178"/>
    <mergeCell ref="B179:C179"/>
    <mergeCell ref="E179:I179"/>
    <mergeCell ref="B174:C174"/>
    <mergeCell ref="E174:I174"/>
    <mergeCell ref="E175:I175"/>
    <mergeCell ref="B175:C175"/>
    <mergeCell ref="B180:C180"/>
    <mergeCell ref="E180:I180"/>
    <mergeCell ref="B184:C184"/>
    <mergeCell ref="E184:I184"/>
    <mergeCell ref="B185:C185"/>
    <mergeCell ref="E185:I185"/>
    <mergeCell ref="B189:C189"/>
    <mergeCell ref="E189:I189"/>
    <mergeCell ref="B196:C196"/>
    <mergeCell ref="E196:I196"/>
    <mergeCell ref="B197:C197"/>
    <mergeCell ref="E197:I197"/>
    <mergeCell ref="B186:C186"/>
    <mergeCell ref="E186:I186"/>
    <mergeCell ref="B191:C191"/>
    <mergeCell ref="E191:I191"/>
    <mergeCell ref="B192:C192"/>
    <mergeCell ref="E192:I192"/>
    <mergeCell ref="B193:C193"/>
    <mergeCell ref="E193:I193"/>
    <mergeCell ref="B195:C195"/>
    <mergeCell ref="E195:I195"/>
    <mergeCell ref="B199:C199"/>
    <mergeCell ref="E199:I199"/>
    <mergeCell ref="B187:C187"/>
    <mergeCell ref="E187:I187"/>
    <mergeCell ref="B188:C188"/>
    <mergeCell ref="E188:I188"/>
    <mergeCell ref="B190:C190"/>
    <mergeCell ref="E190:I190"/>
    <mergeCell ref="E203:I203"/>
    <mergeCell ref="B203:C203"/>
    <mergeCell ref="B200:C200"/>
    <mergeCell ref="E200:I200"/>
    <mergeCell ref="B235:C235"/>
    <mergeCell ref="B223:C223"/>
    <mergeCell ref="B224:C224"/>
    <mergeCell ref="B225:C225"/>
    <mergeCell ref="B229:C229"/>
    <mergeCell ref="B230:C230"/>
    <mergeCell ref="B227:C227"/>
    <mergeCell ref="B228:C228"/>
    <mergeCell ref="B213:C213"/>
    <mergeCell ref="B219:C219"/>
    <mergeCell ref="B220:C220"/>
    <mergeCell ref="B221:C221"/>
    <mergeCell ref="B222:C222"/>
    <mergeCell ref="B214:C214"/>
    <mergeCell ref="B216:C216"/>
    <mergeCell ref="B217:C217"/>
    <mergeCell ref="B218:C218"/>
    <mergeCell ref="B215:C215"/>
    <mergeCell ref="B226:C226"/>
    <mergeCell ref="B250:C250"/>
    <mergeCell ref="E250:I250"/>
    <mergeCell ref="B253:C253"/>
    <mergeCell ref="E253:I253"/>
    <mergeCell ref="B254:C254"/>
    <mergeCell ref="E254:I254"/>
    <mergeCell ref="B255:C255"/>
    <mergeCell ref="B238:C238"/>
    <mergeCell ref="B241:C241"/>
    <mergeCell ref="B242:C242"/>
    <mergeCell ref="B243:C243"/>
    <mergeCell ref="B244:C244"/>
    <mergeCell ref="B240:C240"/>
    <mergeCell ref="B239:C239"/>
    <mergeCell ref="B245:C245"/>
    <mergeCell ref="E245:I245"/>
    <mergeCell ref="B246:C246"/>
    <mergeCell ref="E246:I246"/>
    <mergeCell ref="B247:C247"/>
    <mergeCell ref="E247:I247"/>
    <mergeCell ref="B248:C248"/>
    <mergeCell ref="E248:I248"/>
    <mergeCell ref="B249:C249"/>
    <mergeCell ref="E249:I249"/>
    <mergeCell ref="B251:C251"/>
    <mergeCell ref="B252:C252"/>
    <mergeCell ref="E252:I252"/>
    <mergeCell ref="B291:C291"/>
    <mergeCell ref="E291:I291"/>
    <mergeCell ref="B292:C292"/>
    <mergeCell ref="E292:I292"/>
    <mergeCell ref="B289:C289"/>
    <mergeCell ref="E289:I289"/>
    <mergeCell ref="B290:C290"/>
    <mergeCell ref="E290:I290"/>
    <mergeCell ref="B285:C285"/>
    <mergeCell ref="E285:I285"/>
    <mergeCell ref="B286:C286"/>
    <mergeCell ref="E286:I286"/>
    <mergeCell ref="B287:C287"/>
    <mergeCell ref="E287:I287"/>
    <mergeCell ref="B288:C288"/>
    <mergeCell ref="E288:I288"/>
    <mergeCell ref="E260:I260"/>
    <mergeCell ref="B261:C261"/>
    <mergeCell ref="E266:I266"/>
    <mergeCell ref="E275:I275"/>
    <mergeCell ref="A276:I276"/>
    <mergeCell ref="E255:I255"/>
    <mergeCell ref="B277:C277"/>
    <mergeCell ref="E277:I277"/>
    <mergeCell ref="B270:C270"/>
    <mergeCell ref="E270:I270"/>
    <mergeCell ref="B272:C272"/>
    <mergeCell ref="B280:C280"/>
    <mergeCell ref="E280:I280"/>
    <mergeCell ref="B281:C281"/>
    <mergeCell ref="E281:I281"/>
    <mergeCell ref="B279:C279"/>
    <mergeCell ref="B268:C268"/>
    <mergeCell ref="E268:I268"/>
    <mergeCell ref="B256:C256"/>
    <mergeCell ref="E256:I256"/>
    <mergeCell ref="A259:C259"/>
    <mergeCell ref="E259:I259"/>
    <mergeCell ref="B260:C260"/>
    <mergeCell ref="E272:I272"/>
    <mergeCell ref="B271:C271"/>
    <mergeCell ref="E271:I271"/>
    <mergeCell ref="B278:C278"/>
    <mergeCell ref="B269:C269"/>
    <mergeCell ref="E269:I269"/>
    <mergeCell ref="B308:C308"/>
    <mergeCell ref="B309:C309"/>
    <mergeCell ref="B301:C301"/>
    <mergeCell ref="E301:I301"/>
    <mergeCell ref="A302:I302"/>
    <mergeCell ref="B303:C303"/>
    <mergeCell ref="B304:C304"/>
    <mergeCell ref="B305:C305"/>
    <mergeCell ref="A296:C296"/>
    <mergeCell ref="B297:C297"/>
    <mergeCell ref="B298:C298"/>
    <mergeCell ref="B299:C299"/>
    <mergeCell ref="E305:I305"/>
    <mergeCell ref="E304:I304"/>
    <mergeCell ref="E303:I303"/>
    <mergeCell ref="A300:I300"/>
    <mergeCell ref="E299:I299"/>
    <mergeCell ref="B306:C306"/>
    <mergeCell ref="B307:C307"/>
    <mergeCell ref="B326:C326"/>
    <mergeCell ref="E326:I326"/>
    <mergeCell ref="B327:C327"/>
    <mergeCell ref="B310:C310"/>
    <mergeCell ref="E310:I310"/>
    <mergeCell ref="B311:C311"/>
    <mergeCell ref="E311:I311"/>
    <mergeCell ref="B312:C312"/>
    <mergeCell ref="E312:I312"/>
    <mergeCell ref="B313:C313"/>
    <mergeCell ref="E313:I313"/>
    <mergeCell ref="B314:C314"/>
    <mergeCell ref="E314:I314"/>
    <mergeCell ref="E316:I316"/>
    <mergeCell ref="B317:C317"/>
    <mergeCell ref="E317:I317"/>
    <mergeCell ref="B318:C318"/>
    <mergeCell ref="E318:I318"/>
    <mergeCell ref="B315:C315"/>
    <mergeCell ref="E323:I323"/>
    <mergeCell ref="B324:C324"/>
    <mergeCell ref="E324:I324"/>
    <mergeCell ref="B237:C237"/>
    <mergeCell ref="E237:I237"/>
    <mergeCell ref="B130:C130"/>
    <mergeCell ref="E130:I130"/>
    <mergeCell ref="B135:C135"/>
    <mergeCell ref="E135:I135"/>
    <mergeCell ref="B141:C141"/>
    <mergeCell ref="E141:I141"/>
    <mergeCell ref="B122:C122"/>
    <mergeCell ref="E122:I122"/>
    <mergeCell ref="B123:C123"/>
    <mergeCell ref="E123:I123"/>
    <mergeCell ref="B236:C236"/>
    <mergeCell ref="E236:I236"/>
    <mergeCell ref="B231:C231"/>
    <mergeCell ref="E231:I231"/>
    <mergeCell ref="B232:C232"/>
    <mergeCell ref="E232:I232"/>
    <mergeCell ref="B233:C233"/>
    <mergeCell ref="E233:I233"/>
    <mergeCell ref="B234:C234"/>
    <mergeCell ref="E234:I234"/>
    <mergeCell ref="E224:I224"/>
    <mergeCell ref="E223:I223"/>
    <mergeCell ref="B339:H339"/>
    <mergeCell ref="A334:B334"/>
    <mergeCell ref="C334:E334"/>
    <mergeCell ref="G334:I334"/>
    <mergeCell ref="C336:E336"/>
    <mergeCell ref="G336:I336"/>
    <mergeCell ref="E261:I261"/>
    <mergeCell ref="B262:C262"/>
    <mergeCell ref="E262:I262"/>
    <mergeCell ref="B263:C263"/>
    <mergeCell ref="E263:I263"/>
    <mergeCell ref="B264:C264"/>
    <mergeCell ref="E264:I264"/>
    <mergeCell ref="B265:C265"/>
    <mergeCell ref="E265:I265"/>
    <mergeCell ref="B266:C266"/>
    <mergeCell ref="B267:C267"/>
    <mergeCell ref="E267:I267"/>
    <mergeCell ref="B283:C283"/>
    <mergeCell ref="B273:C273"/>
    <mergeCell ref="E273:I273"/>
    <mergeCell ref="A274:I274"/>
    <mergeCell ref="E307:I307"/>
    <mergeCell ref="E306:I306"/>
    <mergeCell ref="A332:I332"/>
    <mergeCell ref="E331:I331"/>
    <mergeCell ref="E322:I322"/>
    <mergeCell ref="E321:I321"/>
    <mergeCell ref="E320:I320"/>
    <mergeCell ref="E319:I319"/>
    <mergeCell ref="E309:I309"/>
    <mergeCell ref="E308:I308"/>
    <mergeCell ref="B321:C321"/>
    <mergeCell ref="B322:C322"/>
    <mergeCell ref="B319:C319"/>
    <mergeCell ref="B320:C320"/>
    <mergeCell ref="B331:C331"/>
    <mergeCell ref="B323:C323"/>
    <mergeCell ref="E327:I327"/>
    <mergeCell ref="B328:C328"/>
    <mergeCell ref="E328:I328"/>
    <mergeCell ref="A330:I330"/>
    <mergeCell ref="B329:C329"/>
    <mergeCell ref="E329:I329"/>
    <mergeCell ref="E315:I315"/>
    <mergeCell ref="B316:C316"/>
    <mergeCell ref="B325:C325"/>
    <mergeCell ref="E325:I325"/>
    <mergeCell ref="A257:I257"/>
    <mergeCell ref="B258:C258"/>
    <mergeCell ref="E258:I258"/>
    <mergeCell ref="E298:I298"/>
    <mergeCell ref="E297:I297"/>
    <mergeCell ref="E296:I296"/>
    <mergeCell ref="E295:I295"/>
    <mergeCell ref="E284:I284"/>
    <mergeCell ref="E283:I283"/>
    <mergeCell ref="E279:I279"/>
    <mergeCell ref="E278:I278"/>
    <mergeCell ref="E282:I282"/>
    <mergeCell ref="B284:C284"/>
    <mergeCell ref="B275:C275"/>
    <mergeCell ref="B293:C293"/>
    <mergeCell ref="E293:I293"/>
    <mergeCell ref="A294:I294"/>
    <mergeCell ref="B295:C295"/>
    <mergeCell ref="B282:C282"/>
    <mergeCell ref="E222:I222"/>
    <mergeCell ref="E221:I221"/>
    <mergeCell ref="E226:I226"/>
    <mergeCell ref="E244:I244"/>
    <mergeCell ref="E251:I251"/>
    <mergeCell ref="E243:I243"/>
    <mergeCell ref="E242:I242"/>
    <mergeCell ref="E241:I241"/>
    <mergeCell ref="E240:I240"/>
    <mergeCell ref="E239:I239"/>
    <mergeCell ref="E238:I238"/>
    <mergeCell ref="E235:I235"/>
    <mergeCell ref="E230:I230"/>
    <mergeCell ref="E229:I229"/>
    <mergeCell ref="E228:I228"/>
    <mergeCell ref="E227:I227"/>
    <mergeCell ref="E225:I225"/>
    <mergeCell ref="E220:I220"/>
    <mergeCell ref="E219:I219"/>
    <mergeCell ref="A207:I207"/>
    <mergeCell ref="E218:I218"/>
    <mergeCell ref="E217:I217"/>
    <mergeCell ref="E216:I216"/>
    <mergeCell ref="E215:I215"/>
    <mergeCell ref="E214:I214"/>
    <mergeCell ref="E213:I213"/>
    <mergeCell ref="E212:I212"/>
    <mergeCell ref="E211:I211"/>
    <mergeCell ref="E210:I210"/>
    <mergeCell ref="B208:C208"/>
    <mergeCell ref="E208:I208"/>
    <mergeCell ref="A209:I209"/>
    <mergeCell ref="B210:C210"/>
    <mergeCell ref="B211:C211"/>
    <mergeCell ref="B212:C212"/>
  </mergeCells>
  <phoneticPr fontId="22" type="noConversion"/>
  <pageMargins left="0.70866141732283472" right="0.70866141732283472" top="0.94488188976377963" bottom="0.55118110236220474" header="0.31496062992125984" footer="0.31496062992125984"/>
  <pageSetup paperSize="9" fitToHeight="0" orientation="landscape" r:id="rId1"/>
  <headerFooter>
    <oddHeader>&amp;L&amp;"DB Neo Office"&amp;11&amp;KEC0016           DB Intern / DB internal&amp;1#_x000D_</oddHeader>
    <oddFooter>&amp;C&amp;P&amp;RLeistungsbeschreibung GW-L2 Amt Spreenhagen OW Hartmannsdorf | 2025</oddFooter>
  </headerFooter>
  <rowBreaks count="4" manualBreakCount="4">
    <brk id="18" max="16383" man="1"/>
    <brk id="75" max="16383" man="1"/>
    <brk id="136" max="16383" man="1"/>
    <brk id="2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47D08-85B8-4DBC-A24C-51E707DABEBE}">
  <dimension ref="A1:J86"/>
  <sheetViews>
    <sheetView tabSelected="1" topLeftCell="A80" workbookViewId="0">
      <selection activeCell="K86" sqref="K86"/>
    </sheetView>
  </sheetViews>
  <sheetFormatPr baseColWidth="10" defaultRowHeight="12.75" x14ac:dyDescent="0.2"/>
  <cols>
    <col min="2" max="2" width="39.5" bestFit="1" customWidth="1"/>
    <col min="3" max="3" width="11.5" bestFit="1" customWidth="1"/>
    <col min="7" max="7" width="12.83203125" customWidth="1"/>
    <col min="8" max="8" width="21.83203125" customWidth="1"/>
    <col min="9" max="9" width="20.83203125" customWidth="1"/>
    <col min="10" max="10" width="23.83203125" customWidth="1"/>
  </cols>
  <sheetData>
    <row r="1" spans="1:10" ht="24" customHeight="1" x14ac:dyDescent="0.2">
      <c r="A1" s="261" t="s">
        <v>408</v>
      </c>
      <c r="B1" s="262"/>
      <c r="C1" s="262"/>
      <c r="D1" s="262"/>
      <c r="E1" s="262"/>
      <c r="F1" s="262"/>
      <c r="G1" s="262"/>
      <c r="H1" s="262"/>
      <c r="I1" s="262"/>
      <c r="J1" s="262"/>
    </row>
    <row r="2" spans="1:10" ht="25.5" x14ac:dyDescent="0.2">
      <c r="A2" s="97">
        <v>5</v>
      </c>
      <c r="B2" s="98">
        <v>50</v>
      </c>
      <c r="C2" s="98">
        <v>15</v>
      </c>
      <c r="D2" s="98">
        <v>6</v>
      </c>
      <c r="E2" s="98">
        <v>6</v>
      </c>
      <c r="F2" s="99">
        <v>6</v>
      </c>
      <c r="G2" s="99"/>
      <c r="H2" s="100" t="s">
        <v>409</v>
      </c>
      <c r="I2" s="100" t="s">
        <v>409</v>
      </c>
      <c r="J2" s="264"/>
    </row>
    <row r="3" spans="1:10" ht="36" customHeight="1" x14ac:dyDescent="0.2">
      <c r="A3" s="101" t="s">
        <v>410</v>
      </c>
      <c r="B3" s="102" t="s">
        <v>411</v>
      </c>
      <c r="C3" s="102" t="s">
        <v>412</v>
      </c>
      <c r="D3" s="103" t="s">
        <v>413</v>
      </c>
      <c r="E3" s="103" t="s">
        <v>414</v>
      </c>
      <c r="F3" s="104" t="s">
        <v>415</v>
      </c>
      <c r="G3" s="105" t="s">
        <v>416</v>
      </c>
      <c r="H3" s="106" t="s">
        <v>417</v>
      </c>
      <c r="I3" s="263" t="s">
        <v>635</v>
      </c>
      <c r="J3" s="263" t="s">
        <v>634</v>
      </c>
    </row>
    <row r="4" spans="1:10" ht="19.899999999999999" customHeight="1" x14ac:dyDescent="0.2">
      <c r="A4" s="150" t="s">
        <v>418</v>
      </c>
      <c r="B4" s="151" t="s">
        <v>419</v>
      </c>
      <c r="C4" s="152"/>
      <c r="D4" s="153"/>
      <c r="E4" s="154"/>
      <c r="F4" s="256"/>
      <c r="G4" s="256"/>
      <c r="H4" s="256"/>
      <c r="I4" s="265"/>
      <c r="J4" s="265"/>
    </row>
    <row r="5" spans="1:10" ht="39" customHeight="1" x14ac:dyDescent="0.2">
      <c r="A5" s="107" t="s">
        <v>282</v>
      </c>
      <c r="B5" s="108" t="s">
        <v>420</v>
      </c>
      <c r="C5" s="109" t="s">
        <v>421</v>
      </c>
      <c r="D5" s="110">
        <v>6</v>
      </c>
      <c r="E5" s="111">
        <v>3</v>
      </c>
      <c r="F5" s="112" t="s">
        <v>422</v>
      </c>
      <c r="G5" s="112"/>
      <c r="H5" s="113"/>
      <c r="I5" s="270"/>
      <c r="J5" s="271">
        <f>D5*I5</f>
        <v>0</v>
      </c>
    </row>
    <row r="6" spans="1:10" ht="91.15" customHeight="1" x14ac:dyDescent="0.2">
      <c r="A6" s="107" t="s">
        <v>283</v>
      </c>
      <c r="B6" s="109" t="s">
        <v>423</v>
      </c>
      <c r="C6" s="96" t="s">
        <v>407</v>
      </c>
      <c r="D6" s="110">
        <v>2</v>
      </c>
      <c r="E6" s="111">
        <v>6</v>
      </c>
      <c r="F6" s="112" t="s">
        <v>422</v>
      </c>
      <c r="G6" s="112"/>
      <c r="H6" s="113"/>
      <c r="I6" s="270"/>
      <c r="J6" s="271">
        <f t="shared" ref="J6:J41" si="0">D6*I6</f>
        <v>0</v>
      </c>
    </row>
    <row r="7" spans="1:10" ht="100.15" customHeight="1" x14ac:dyDescent="0.2">
      <c r="A7" s="107" t="s">
        <v>284</v>
      </c>
      <c r="B7" s="114" t="s">
        <v>424</v>
      </c>
      <c r="C7" s="109" t="s">
        <v>425</v>
      </c>
      <c r="D7" s="110">
        <v>2</v>
      </c>
      <c r="E7" s="111">
        <v>1.2</v>
      </c>
      <c r="F7" s="112" t="s">
        <v>422</v>
      </c>
      <c r="G7" s="112"/>
      <c r="H7" s="113"/>
      <c r="I7" s="270"/>
      <c r="J7" s="271">
        <f t="shared" si="0"/>
        <v>0</v>
      </c>
    </row>
    <row r="8" spans="1:10" ht="37.9" customHeight="1" x14ac:dyDescent="0.2">
      <c r="A8" s="107" t="s">
        <v>426</v>
      </c>
      <c r="B8" s="115" t="s">
        <v>427</v>
      </c>
      <c r="C8" s="115" t="s">
        <v>428</v>
      </c>
      <c r="D8" s="116">
        <v>1</v>
      </c>
      <c r="E8" s="117">
        <v>0.2</v>
      </c>
      <c r="F8" s="112" t="s">
        <v>422</v>
      </c>
      <c r="G8" s="112"/>
      <c r="H8" s="113"/>
      <c r="I8" s="270"/>
      <c r="J8" s="271">
        <f t="shared" si="0"/>
        <v>0</v>
      </c>
    </row>
    <row r="9" spans="1:10" x14ac:dyDescent="0.2">
      <c r="A9" s="155" t="s">
        <v>429</v>
      </c>
      <c r="B9" s="151" t="s">
        <v>430</v>
      </c>
      <c r="C9" s="156"/>
      <c r="D9" s="153"/>
      <c r="E9" s="154"/>
      <c r="F9" s="255"/>
      <c r="G9" s="255"/>
      <c r="H9" s="255"/>
      <c r="I9" s="272"/>
      <c r="J9" s="273"/>
    </row>
    <row r="10" spans="1:10" ht="51" x14ac:dyDescent="0.2">
      <c r="A10" s="107" t="s">
        <v>285</v>
      </c>
      <c r="B10" s="108" t="s">
        <v>431</v>
      </c>
      <c r="C10" s="118" t="s">
        <v>432</v>
      </c>
      <c r="D10" s="110">
        <v>2</v>
      </c>
      <c r="E10" s="111">
        <v>20</v>
      </c>
      <c r="F10" s="112" t="s">
        <v>422</v>
      </c>
      <c r="G10" s="112"/>
      <c r="H10" s="119"/>
      <c r="I10" s="270"/>
      <c r="J10" s="271">
        <f t="shared" si="0"/>
        <v>0</v>
      </c>
    </row>
    <row r="11" spans="1:10" ht="25.5" x14ac:dyDescent="0.2">
      <c r="A11" s="155" t="s">
        <v>433</v>
      </c>
      <c r="B11" s="151" t="s">
        <v>434</v>
      </c>
      <c r="C11" s="157"/>
      <c r="D11" s="153"/>
      <c r="E11" s="158"/>
      <c r="F11" s="256"/>
      <c r="G11" s="256"/>
      <c r="H11" s="256"/>
      <c r="I11" s="272"/>
      <c r="J11" s="273"/>
    </row>
    <row r="12" spans="1:10" ht="25.5" x14ac:dyDescent="0.2">
      <c r="A12" s="120" t="s">
        <v>609</v>
      </c>
      <c r="B12" s="122" t="s">
        <v>436</v>
      </c>
      <c r="C12" s="118" t="s">
        <v>435</v>
      </c>
      <c r="D12" s="110">
        <v>2</v>
      </c>
      <c r="E12" s="111">
        <v>16</v>
      </c>
      <c r="F12" s="112" t="s">
        <v>422</v>
      </c>
      <c r="G12" s="112"/>
      <c r="H12" s="113"/>
      <c r="I12" s="270"/>
      <c r="J12" s="271">
        <f t="shared" si="0"/>
        <v>0</v>
      </c>
    </row>
    <row r="13" spans="1:10" ht="25.5" x14ac:dyDescent="0.2">
      <c r="A13" s="120" t="s">
        <v>610</v>
      </c>
      <c r="B13" s="122" t="s">
        <v>437</v>
      </c>
      <c r="C13" s="109" t="s">
        <v>439</v>
      </c>
      <c r="D13" s="124">
        <v>3</v>
      </c>
      <c r="E13" s="125"/>
      <c r="F13" s="146" t="s">
        <v>422</v>
      </c>
      <c r="G13" s="146"/>
      <c r="H13" s="175"/>
      <c r="I13" s="270"/>
      <c r="J13" s="271">
        <f t="shared" si="0"/>
        <v>0</v>
      </c>
    </row>
    <row r="14" spans="1:10" ht="25.5" x14ac:dyDescent="0.2">
      <c r="A14" s="120" t="s">
        <v>333</v>
      </c>
      <c r="B14" s="122" t="s">
        <v>611</v>
      </c>
      <c r="C14" s="109"/>
      <c r="D14" s="124">
        <v>2</v>
      </c>
      <c r="E14" s="125"/>
      <c r="F14" s="146" t="s">
        <v>422</v>
      </c>
      <c r="G14" s="146"/>
      <c r="H14" s="175"/>
      <c r="I14" s="270"/>
      <c r="J14" s="271">
        <f t="shared" si="0"/>
        <v>0</v>
      </c>
    </row>
    <row r="15" spans="1:10" ht="25.5" x14ac:dyDescent="0.2">
      <c r="A15" s="120" t="s">
        <v>612</v>
      </c>
      <c r="B15" s="122" t="s">
        <v>613</v>
      </c>
      <c r="C15" s="109"/>
      <c r="D15" s="124">
        <v>1</v>
      </c>
      <c r="E15" s="125"/>
      <c r="F15" s="146" t="s">
        <v>422</v>
      </c>
      <c r="G15" s="146"/>
      <c r="H15" s="175"/>
      <c r="I15" s="270"/>
      <c r="J15" s="271">
        <f t="shared" si="0"/>
        <v>0</v>
      </c>
    </row>
    <row r="16" spans="1:10" ht="25.5" x14ac:dyDescent="0.2">
      <c r="A16" s="120" t="s">
        <v>438</v>
      </c>
      <c r="B16" s="122" t="s">
        <v>614</v>
      </c>
      <c r="C16" s="109"/>
      <c r="D16" s="124">
        <v>1</v>
      </c>
      <c r="E16" s="125"/>
      <c r="F16" s="146" t="s">
        <v>422</v>
      </c>
      <c r="G16" s="146" t="s">
        <v>616</v>
      </c>
      <c r="H16" s="175"/>
      <c r="I16" s="270"/>
      <c r="J16" s="271">
        <f t="shared" si="0"/>
        <v>0</v>
      </c>
    </row>
    <row r="17" spans="1:10" ht="42" customHeight="1" x14ac:dyDescent="0.2">
      <c r="A17" s="120" t="s">
        <v>440</v>
      </c>
      <c r="B17" s="109" t="s">
        <v>441</v>
      </c>
      <c r="C17" s="118" t="s">
        <v>442</v>
      </c>
      <c r="D17" s="110">
        <v>6</v>
      </c>
      <c r="E17" s="111">
        <v>84</v>
      </c>
      <c r="F17" s="112" t="s">
        <v>422</v>
      </c>
      <c r="G17" s="112"/>
      <c r="H17" s="113"/>
      <c r="I17" s="270"/>
      <c r="J17" s="271">
        <f t="shared" si="0"/>
        <v>0</v>
      </c>
    </row>
    <row r="18" spans="1:10" ht="32.450000000000003" customHeight="1" x14ac:dyDescent="0.2">
      <c r="A18" s="120" t="s">
        <v>443</v>
      </c>
      <c r="B18" s="114" t="s">
        <v>444</v>
      </c>
      <c r="C18" s="123" t="s">
        <v>445</v>
      </c>
      <c r="D18" s="124">
        <v>1</v>
      </c>
      <c r="E18" s="125">
        <v>6</v>
      </c>
      <c r="F18" s="112" t="s">
        <v>422</v>
      </c>
      <c r="G18" s="112"/>
      <c r="H18" s="113"/>
      <c r="I18" s="270"/>
      <c r="J18" s="271">
        <f t="shared" si="0"/>
        <v>0</v>
      </c>
    </row>
    <row r="19" spans="1:10" ht="33.6" customHeight="1" x14ac:dyDescent="0.2">
      <c r="A19" s="120" t="s">
        <v>446</v>
      </c>
      <c r="B19" s="114" t="s">
        <v>447</v>
      </c>
      <c r="C19" s="126" t="s">
        <v>448</v>
      </c>
      <c r="D19" s="124">
        <v>1</v>
      </c>
      <c r="E19" s="125">
        <v>1.3</v>
      </c>
      <c r="F19" s="112" t="s">
        <v>422</v>
      </c>
      <c r="G19" s="112"/>
      <c r="H19" s="113"/>
      <c r="I19" s="270"/>
      <c r="J19" s="271">
        <f t="shared" si="0"/>
        <v>0</v>
      </c>
    </row>
    <row r="20" spans="1:10" ht="72.599999999999994" customHeight="1" x14ac:dyDescent="0.2">
      <c r="A20" s="120" t="s">
        <v>449</v>
      </c>
      <c r="B20" s="114" t="s">
        <v>450</v>
      </c>
      <c r="C20" s="126" t="s">
        <v>448</v>
      </c>
      <c r="D20" s="124">
        <v>1</v>
      </c>
      <c r="E20" s="125">
        <v>1.5</v>
      </c>
      <c r="F20" s="112" t="s">
        <v>422</v>
      </c>
      <c r="G20" s="112"/>
      <c r="H20" s="113"/>
      <c r="I20" s="270"/>
      <c r="J20" s="271">
        <f t="shared" si="0"/>
        <v>0</v>
      </c>
    </row>
    <row r="21" spans="1:10" ht="71.45" customHeight="1" x14ac:dyDescent="0.2">
      <c r="A21" s="120" t="s">
        <v>451</v>
      </c>
      <c r="B21" s="114" t="s">
        <v>452</v>
      </c>
      <c r="C21" s="126" t="s">
        <v>448</v>
      </c>
      <c r="D21" s="124">
        <v>1</v>
      </c>
      <c r="E21" s="125">
        <v>9</v>
      </c>
      <c r="F21" s="112" t="s">
        <v>422</v>
      </c>
      <c r="G21" s="112"/>
      <c r="H21" s="113"/>
      <c r="I21" s="270"/>
      <c r="J21" s="271">
        <f t="shared" si="0"/>
        <v>0</v>
      </c>
    </row>
    <row r="22" spans="1:10" ht="25.5" x14ac:dyDescent="0.2">
      <c r="A22" s="120" t="s">
        <v>453</v>
      </c>
      <c r="B22" s="108" t="s">
        <v>454</v>
      </c>
      <c r="C22" s="96" t="s">
        <v>455</v>
      </c>
      <c r="D22" s="110">
        <v>1</v>
      </c>
      <c r="E22" s="111">
        <v>7.2</v>
      </c>
      <c r="F22" s="112" t="s">
        <v>422</v>
      </c>
      <c r="G22" s="112"/>
      <c r="H22" s="113"/>
      <c r="I22" s="270"/>
      <c r="J22" s="271">
        <f t="shared" si="0"/>
        <v>0</v>
      </c>
    </row>
    <row r="23" spans="1:10" ht="30.6" customHeight="1" x14ac:dyDescent="0.2">
      <c r="A23" s="120" t="s">
        <v>456</v>
      </c>
      <c r="B23" s="108" t="s">
        <v>457</v>
      </c>
      <c r="C23" s="108" t="s">
        <v>458</v>
      </c>
      <c r="D23" s="124">
        <v>2</v>
      </c>
      <c r="E23" s="125">
        <v>28.4</v>
      </c>
      <c r="F23" s="112" t="s">
        <v>422</v>
      </c>
      <c r="G23" s="112"/>
      <c r="H23" s="113"/>
      <c r="I23" s="270"/>
      <c r="J23" s="271">
        <f t="shared" si="0"/>
        <v>0</v>
      </c>
    </row>
    <row r="24" spans="1:10" ht="31.9" customHeight="1" x14ac:dyDescent="0.2">
      <c r="A24" s="120" t="s">
        <v>459</v>
      </c>
      <c r="B24" s="108" t="s">
        <v>460</v>
      </c>
      <c r="C24" s="96" t="s">
        <v>461</v>
      </c>
      <c r="D24" s="110">
        <v>2</v>
      </c>
      <c r="E24" s="111">
        <v>1.4</v>
      </c>
      <c r="F24" s="112" t="s">
        <v>422</v>
      </c>
      <c r="G24" s="112"/>
      <c r="H24" s="113"/>
      <c r="I24" s="270"/>
      <c r="J24" s="271">
        <f t="shared" si="0"/>
        <v>0</v>
      </c>
    </row>
    <row r="25" spans="1:10" ht="32.450000000000003" customHeight="1" x14ac:dyDescent="0.2">
      <c r="A25" s="120" t="s">
        <v>462</v>
      </c>
      <c r="B25" s="109" t="s">
        <v>463</v>
      </c>
      <c r="C25" s="118" t="s">
        <v>464</v>
      </c>
      <c r="D25" s="110">
        <v>1</v>
      </c>
      <c r="E25" s="111">
        <v>0.4</v>
      </c>
      <c r="F25" s="112" t="s">
        <v>422</v>
      </c>
      <c r="G25" s="112"/>
      <c r="H25" s="113"/>
      <c r="I25" s="270"/>
      <c r="J25" s="271">
        <f t="shared" si="0"/>
        <v>0</v>
      </c>
    </row>
    <row r="26" spans="1:10" ht="31.9" customHeight="1" x14ac:dyDescent="0.2">
      <c r="A26" s="120" t="s">
        <v>465</v>
      </c>
      <c r="B26" s="114" t="s">
        <v>466</v>
      </c>
      <c r="C26" s="127" t="s">
        <v>448</v>
      </c>
      <c r="D26" s="110">
        <v>4</v>
      </c>
      <c r="E26" s="111">
        <v>10.4</v>
      </c>
      <c r="F26" s="112" t="s">
        <v>422</v>
      </c>
      <c r="G26" s="112"/>
      <c r="H26" s="113"/>
      <c r="I26" s="270"/>
      <c r="J26" s="271">
        <f t="shared" si="0"/>
        <v>0</v>
      </c>
    </row>
    <row r="27" spans="1:10" ht="43.15" customHeight="1" x14ac:dyDescent="0.2">
      <c r="A27" s="120" t="s">
        <v>467</v>
      </c>
      <c r="B27" s="114" t="s">
        <v>468</v>
      </c>
      <c r="C27" s="128" t="s">
        <v>469</v>
      </c>
      <c r="D27" s="110">
        <v>2</v>
      </c>
      <c r="E27" s="111">
        <v>20.8</v>
      </c>
      <c r="F27" s="112" t="s">
        <v>422</v>
      </c>
      <c r="G27" s="112"/>
      <c r="H27" s="113"/>
      <c r="I27" s="270"/>
      <c r="J27" s="271">
        <f t="shared" si="0"/>
        <v>0</v>
      </c>
    </row>
    <row r="28" spans="1:10" ht="46.9" customHeight="1" x14ac:dyDescent="0.2">
      <c r="A28" s="120" t="s">
        <v>470</v>
      </c>
      <c r="B28" s="109" t="s">
        <v>471</v>
      </c>
      <c r="C28" s="96" t="s">
        <v>472</v>
      </c>
      <c r="D28" s="110">
        <v>4</v>
      </c>
      <c r="E28" s="111">
        <v>6.8</v>
      </c>
      <c r="F28" s="112" t="s">
        <v>422</v>
      </c>
      <c r="G28" s="112"/>
      <c r="H28" s="113"/>
      <c r="I28" s="270"/>
      <c r="J28" s="271">
        <f t="shared" si="0"/>
        <v>0</v>
      </c>
    </row>
    <row r="29" spans="1:10" ht="32.450000000000003" customHeight="1" x14ac:dyDescent="0.2">
      <c r="A29" s="120" t="s">
        <v>473</v>
      </c>
      <c r="B29" s="109" t="s">
        <v>474</v>
      </c>
      <c r="C29" s="109" t="s">
        <v>475</v>
      </c>
      <c r="D29" s="124">
        <v>3</v>
      </c>
      <c r="E29" s="125">
        <v>144</v>
      </c>
      <c r="F29" s="146" t="s">
        <v>422</v>
      </c>
      <c r="G29" s="146"/>
      <c r="H29" s="113"/>
      <c r="I29" s="270"/>
      <c r="J29" s="271">
        <f t="shared" si="0"/>
        <v>0</v>
      </c>
    </row>
    <row r="30" spans="1:10" ht="38.450000000000003" customHeight="1" x14ac:dyDescent="0.2">
      <c r="A30" s="120" t="s">
        <v>476</v>
      </c>
      <c r="B30" s="109" t="s">
        <v>477</v>
      </c>
      <c r="C30" s="108" t="s">
        <v>478</v>
      </c>
      <c r="D30" s="124">
        <v>5</v>
      </c>
      <c r="E30" s="125">
        <v>1.4</v>
      </c>
      <c r="F30" s="146" t="s">
        <v>422</v>
      </c>
      <c r="G30" s="146"/>
      <c r="H30" s="113"/>
      <c r="I30" s="270"/>
      <c r="J30" s="271">
        <f t="shared" si="0"/>
        <v>0</v>
      </c>
    </row>
    <row r="31" spans="1:10" ht="31.15" customHeight="1" x14ac:dyDescent="0.2">
      <c r="A31" s="120" t="s">
        <v>479</v>
      </c>
      <c r="B31" s="109" t="s">
        <v>480</v>
      </c>
      <c r="C31" s="96" t="s">
        <v>481</v>
      </c>
      <c r="D31" s="110">
        <v>1</v>
      </c>
      <c r="E31" s="111">
        <v>2.2000000000000002</v>
      </c>
      <c r="F31" s="112" t="s">
        <v>422</v>
      </c>
      <c r="G31" s="112"/>
      <c r="H31" s="113"/>
      <c r="I31" s="270"/>
      <c r="J31" s="271">
        <f t="shared" si="0"/>
        <v>0</v>
      </c>
    </row>
    <row r="32" spans="1:10" ht="33" customHeight="1" x14ac:dyDescent="0.2">
      <c r="A32" s="120" t="s">
        <v>482</v>
      </c>
      <c r="B32" s="109" t="s">
        <v>483</v>
      </c>
      <c r="C32" s="96" t="s">
        <v>481</v>
      </c>
      <c r="D32" s="110">
        <v>1</v>
      </c>
      <c r="E32" s="111">
        <v>5.6</v>
      </c>
      <c r="F32" s="112" t="s">
        <v>422</v>
      </c>
      <c r="G32" s="112"/>
      <c r="H32" s="113"/>
      <c r="I32" s="270"/>
      <c r="J32" s="271">
        <f t="shared" si="0"/>
        <v>0</v>
      </c>
    </row>
    <row r="33" spans="1:10" ht="31.9" customHeight="1" x14ac:dyDescent="0.2">
      <c r="A33" s="120" t="s">
        <v>484</v>
      </c>
      <c r="B33" s="109" t="s">
        <v>485</v>
      </c>
      <c r="C33" s="129" t="s">
        <v>448</v>
      </c>
      <c r="D33" s="110">
        <v>1</v>
      </c>
      <c r="E33" s="111">
        <v>0.3</v>
      </c>
      <c r="F33" s="112" t="s">
        <v>422</v>
      </c>
      <c r="G33" s="112"/>
      <c r="H33" s="113"/>
      <c r="I33" s="270"/>
      <c r="J33" s="271">
        <f t="shared" si="0"/>
        <v>0</v>
      </c>
    </row>
    <row r="34" spans="1:10" ht="162.6" customHeight="1" x14ac:dyDescent="0.2">
      <c r="A34" s="120" t="s">
        <v>486</v>
      </c>
      <c r="B34" s="130" t="s">
        <v>487</v>
      </c>
      <c r="C34" s="131" t="s">
        <v>488</v>
      </c>
      <c r="D34" s="132">
        <v>2</v>
      </c>
      <c r="E34" s="133">
        <v>4</v>
      </c>
      <c r="F34" s="112" t="s">
        <v>422</v>
      </c>
      <c r="G34" s="112"/>
      <c r="H34" s="113"/>
      <c r="I34" s="270"/>
      <c r="J34" s="271">
        <f t="shared" si="0"/>
        <v>0</v>
      </c>
    </row>
    <row r="35" spans="1:10" x14ac:dyDescent="0.2">
      <c r="A35" s="155" t="s">
        <v>489</v>
      </c>
      <c r="B35" s="151" t="s">
        <v>490</v>
      </c>
      <c r="C35" s="152"/>
      <c r="D35" s="153"/>
      <c r="E35" s="154"/>
      <c r="F35" s="255"/>
      <c r="G35" s="255"/>
      <c r="H35" s="255"/>
      <c r="I35" s="272"/>
      <c r="J35" s="273"/>
    </row>
    <row r="36" spans="1:10" ht="33.6" customHeight="1" x14ac:dyDescent="0.2">
      <c r="A36" s="120" t="s">
        <v>334</v>
      </c>
      <c r="B36" s="134" t="s">
        <v>491</v>
      </c>
      <c r="C36" s="135" t="s">
        <v>492</v>
      </c>
      <c r="D36" s="110">
        <v>1</v>
      </c>
      <c r="E36" s="111">
        <v>25</v>
      </c>
      <c r="F36" s="112" t="s">
        <v>422</v>
      </c>
      <c r="G36" s="112"/>
      <c r="H36" s="113"/>
      <c r="I36" s="270"/>
      <c r="J36" s="271">
        <f t="shared" si="0"/>
        <v>0</v>
      </c>
    </row>
    <row r="37" spans="1:10" ht="55.9" customHeight="1" x14ac:dyDescent="0.2">
      <c r="A37" s="120" t="s">
        <v>493</v>
      </c>
      <c r="B37" s="136" t="s">
        <v>494</v>
      </c>
      <c r="C37" s="136" t="s">
        <v>495</v>
      </c>
      <c r="D37" s="110">
        <v>4</v>
      </c>
      <c r="E37" s="111">
        <v>10</v>
      </c>
      <c r="F37" s="112" t="s">
        <v>422</v>
      </c>
      <c r="G37" s="112"/>
      <c r="H37" s="113"/>
      <c r="I37" s="270"/>
      <c r="J37" s="271">
        <f t="shared" si="0"/>
        <v>0</v>
      </c>
    </row>
    <row r="38" spans="1:10" ht="17.45" customHeight="1" x14ac:dyDescent="0.2">
      <c r="A38" s="155" t="s">
        <v>496</v>
      </c>
      <c r="B38" s="151" t="s">
        <v>497</v>
      </c>
      <c r="C38" s="157"/>
      <c r="D38" s="153"/>
      <c r="E38" s="158"/>
      <c r="F38" s="255"/>
      <c r="G38" s="255"/>
      <c r="H38" s="255"/>
      <c r="I38" s="272"/>
      <c r="J38" s="273"/>
    </row>
    <row r="39" spans="1:10" ht="28.9" customHeight="1" x14ac:dyDescent="0.2">
      <c r="A39" s="120" t="s">
        <v>498</v>
      </c>
      <c r="B39" s="130" t="s">
        <v>499</v>
      </c>
      <c r="C39" s="134" t="s">
        <v>500</v>
      </c>
      <c r="D39" s="110">
        <v>1</v>
      </c>
      <c r="E39" s="111">
        <v>15</v>
      </c>
      <c r="F39" s="112" t="s">
        <v>422</v>
      </c>
      <c r="G39" s="112"/>
      <c r="H39" s="113"/>
      <c r="I39" s="270"/>
      <c r="J39" s="271">
        <f t="shared" si="0"/>
        <v>0</v>
      </c>
    </row>
    <row r="40" spans="1:10" ht="31.15" customHeight="1" x14ac:dyDescent="0.2">
      <c r="A40" s="107" t="s">
        <v>501</v>
      </c>
      <c r="B40" s="108" t="s">
        <v>502</v>
      </c>
      <c r="C40" s="118" t="s">
        <v>503</v>
      </c>
      <c r="D40" s="110">
        <v>1</v>
      </c>
      <c r="E40" s="111">
        <v>3.5</v>
      </c>
      <c r="F40" s="112" t="s">
        <v>422</v>
      </c>
      <c r="G40" s="112"/>
      <c r="H40" s="113"/>
      <c r="I40" s="270"/>
      <c r="J40" s="271">
        <f t="shared" si="0"/>
        <v>0</v>
      </c>
    </row>
    <row r="41" spans="1:10" ht="30.6" customHeight="1" x14ac:dyDescent="0.2">
      <c r="A41" s="107" t="s">
        <v>504</v>
      </c>
      <c r="B41" s="123" t="s">
        <v>505</v>
      </c>
      <c r="C41" s="129" t="s">
        <v>448</v>
      </c>
      <c r="D41" s="110">
        <v>1</v>
      </c>
      <c r="E41" s="111">
        <v>1.8</v>
      </c>
      <c r="F41" s="112" t="s">
        <v>422</v>
      </c>
      <c r="G41" s="112"/>
      <c r="H41" s="113"/>
      <c r="I41" s="270"/>
      <c r="J41" s="271">
        <f t="shared" si="0"/>
        <v>0</v>
      </c>
    </row>
    <row r="42" spans="1:10" x14ac:dyDescent="0.2">
      <c r="A42" s="155" t="s">
        <v>506</v>
      </c>
      <c r="B42" s="160" t="s">
        <v>507</v>
      </c>
      <c r="C42" s="161"/>
      <c r="D42" s="153"/>
      <c r="E42" s="158"/>
      <c r="F42" s="255"/>
      <c r="G42" s="255"/>
      <c r="H42" s="255"/>
      <c r="I42" s="272"/>
      <c r="J42" s="273"/>
    </row>
    <row r="43" spans="1:10" x14ac:dyDescent="0.2">
      <c r="A43" s="155"/>
      <c r="B43" s="160"/>
      <c r="C43" s="161"/>
      <c r="D43" s="153"/>
      <c r="E43" s="158"/>
      <c r="F43" s="165"/>
      <c r="G43" s="165"/>
      <c r="H43" s="165"/>
      <c r="I43" s="272"/>
      <c r="J43" s="273"/>
    </row>
    <row r="44" spans="1:10" ht="59.45" customHeight="1" x14ac:dyDescent="0.2">
      <c r="A44" s="120" t="s">
        <v>508</v>
      </c>
      <c r="B44" s="134" t="s">
        <v>509</v>
      </c>
      <c r="C44" s="135" t="s">
        <v>510</v>
      </c>
      <c r="D44" s="110">
        <v>6</v>
      </c>
      <c r="E44" s="111">
        <v>1.6</v>
      </c>
      <c r="F44" s="112" t="s">
        <v>422</v>
      </c>
      <c r="G44" s="112"/>
      <c r="H44" s="113"/>
      <c r="I44" s="270"/>
      <c r="J44" s="271">
        <f t="shared" ref="J44:J82" si="1">D44*I44</f>
        <v>0</v>
      </c>
    </row>
    <row r="45" spans="1:10" ht="31.9" customHeight="1" x14ac:dyDescent="0.2">
      <c r="A45" s="120" t="s">
        <v>511</v>
      </c>
      <c r="B45" s="134" t="s">
        <v>512</v>
      </c>
      <c r="C45" s="129" t="s">
        <v>448</v>
      </c>
      <c r="D45" s="110">
        <v>1</v>
      </c>
      <c r="E45" s="111">
        <v>0.7</v>
      </c>
      <c r="F45" s="112" t="s">
        <v>422</v>
      </c>
      <c r="G45" s="112"/>
      <c r="H45" s="113"/>
      <c r="I45" s="270"/>
      <c r="J45" s="271">
        <f t="shared" si="1"/>
        <v>0</v>
      </c>
    </row>
    <row r="46" spans="1:10" ht="229.5" x14ac:dyDescent="0.2">
      <c r="A46" s="120" t="s">
        <v>513</v>
      </c>
      <c r="B46" s="123" t="s">
        <v>514</v>
      </c>
      <c r="C46" s="137" t="s">
        <v>448</v>
      </c>
      <c r="D46" s="110">
        <v>4</v>
      </c>
      <c r="E46" s="111">
        <v>24.8</v>
      </c>
      <c r="F46" s="112" t="s">
        <v>422</v>
      </c>
      <c r="G46" s="112"/>
      <c r="H46" s="113"/>
      <c r="I46" s="270"/>
      <c r="J46" s="271">
        <f t="shared" si="1"/>
        <v>0</v>
      </c>
    </row>
    <row r="47" spans="1:10" ht="114.75" x14ac:dyDescent="0.2">
      <c r="A47" s="120" t="s">
        <v>515</v>
      </c>
      <c r="B47" s="123" t="s">
        <v>516</v>
      </c>
      <c r="C47" s="137" t="s">
        <v>448</v>
      </c>
      <c r="D47" s="124">
        <v>2</v>
      </c>
      <c r="E47" s="125"/>
      <c r="F47" s="146" t="s">
        <v>422</v>
      </c>
      <c r="G47" s="146"/>
      <c r="H47" s="175"/>
      <c r="I47" s="270"/>
      <c r="J47" s="271">
        <f t="shared" si="1"/>
        <v>0</v>
      </c>
    </row>
    <row r="48" spans="1:10" ht="56.45" customHeight="1" x14ac:dyDescent="0.2">
      <c r="A48" s="120" t="s">
        <v>517</v>
      </c>
      <c r="B48" s="123" t="s">
        <v>615</v>
      </c>
      <c r="C48" s="137" t="s">
        <v>448</v>
      </c>
      <c r="D48" s="124">
        <v>2</v>
      </c>
      <c r="E48" s="125"/>
      <c r="F48" s="146" t="s">
        <v>422</v>
      </c>
      <c r="G48" s="146"/>
      <c r="H48" s="175"/>
      <c r="I48" s="270"/>
      <c r="J48" s="271">
        <f t="shared" si="1"/>
        <v>0</v>
      </c>
    </row>
    <row r="49" spans="1:10" ht="89.25" x14ac:dyDescent="0.2">
      <c r="A49" s="120" t="s">
        <v>518</v>
      </c>
      <c r="B49" s="123" t="s">
        <v>519</v>
      </c>
      <c r="C49" s="137" t="s">
        <v>448</v>
      </c>
      <c r="D49" s="124">
        <v>6</v>
      </c>
      <c r="E49" s="125">
        <v>6</v>
      </c>
      <c r="F49" s="112" t="s">
        <v>520</v>
      </c>
      <c r="G49" s="112"/>
      <c r="H49" s="138"/>
      <c r="I49" s="270"/>
      <c r="J49" s="271">
        <f t="shared" si="1"/>
        <v>0</v>
      </c>
    </row>
    <row r="50" spans="1:10" ht="334.15" customHeight="1" x14ac:dyDescent="0.2">
      <c r="A50" s="120" t="s">
        <v>521</v>
      </c>
      <c r="B50" s="123" t="s">
        <v>522</v>
      </c>
      <c r="C50" s="137" t="s">
        <v>448</v>
      </c>
      <c r="D50" s="110">
        <v>1</v>
      </c>
      <c r="E50" s="111">
        <v>10</v>
      </c>
      <c r="F50" s="112" t="s">
        <v>422</v>
      </c>
      <c r="G50" s="112"/>
      <c r="H50" s="113"/>
      <c r="I50" s="270"/>
      <c r="J50" s="271">
        <f t="shared" si="1"/>
        <v>0</v>
      </c>
    </row>
    <row r="51" spans="1:10" ht="148.15" customHeight="1" x14ac:dyDescent="0.2">
      <c r="A51" s="120" t="s">
        <v>523</v>
      </c>
      <c r="B51" s="123" t="s">
        <v>524</v>
      </c>
      <c r="C51" s="137" t="s">
        <v>525</v>
      </c>
      <c r="D51" s="110">
        <v>1</v>
      </c>
      <c r="E51" s="111">
        <v>15</v>
      </c>
      <c r="F51" s="112" t="s">
        <v>422</v>
      </c>
      <c r="G51" s="112"/>
      <c r="H51" s="113"/>
      <c r="I51" s="270"/>
      <c r="J51" s="271">
        <f t="shared" si="1"/>
        <v>0</v>
      </c>
    </row>
    <row r="52" spans="1:10" ht="258.60000000000002" customHeight="1" x14ac:dyDescent="0.2">
      <c r="A52" s="120" t="s">
        <v>526</v>
      </c>
      <c r="B52" s="123" t="s">
        <v>527</v>
      </c>
      <c r="C52" s="137" t="s">
        <v>448</v>
      </c>
      <c r="D52" s="110">
        <v>1</v>
      </c>
      <c r="E52" s="111">
        <v>20</v>
      </c>
      <c r="F52" s="112" t="s">
        <v>422</v>
      </c>
      <c r="G52" s="112"/>
      <c r="H52" s="113"/>
      <c r="I52" s="270"/>
      <c r="J52" s="271">
        <f t="shared" si="1"/>
        <v>0</v>
      </c>
    </row>
    <row r="53" spans="1:10" ht="40.5" customHeight="1" x14ac:dyDescent="0.2">
      <c r="A53" s="120" t="s">
        <v>528</v>
      </c>
      <c r="B53" s="123" t="s">
        <v>529</v>
      </c>
      <c r="C53" s="137" t="s">
        <v>530</v>
      </c>
      <c r="D53" s="110">
        <v>2</v>
      </c>
      <c r="E53" s="111">
        <v>1</v>
      </c>
      <c r="F53" s="112" t="s">
        <v>422</v>
      </c>
      <c r="G53" s="112"/>
      <c r="H53" s="113"/>
      <c r="I53" s="270"/>
      <c r="J53" s="271">
        <f t="shared" si="1"/>
        <v>0</v>
      </c>
    </row>
    <row r="54" spans="1:10" ht="30" customHeight="1" x14ac:dyDescent="0.2">
      <c r="A54" s="120" t="s">
        <v>589</v>
      </c>
      <c r="B54" s="123" t="s">
        <v>590</v>
      </c>
      <c r="C54" s="137"/>
      <c r="D54" s="124">
        <v>2</v>
      </c>
      <c r="E54" s="125"/>
      <c r="F54" s="146" t="s">
        <v>422</v>
      </c>
      <c r="G54" s="146"/>
      <c r="H54" s="175"/>
      <c r="I54" s="270"/>
      <c r="J54" s="271">
        <f t="shared" si="1"/>
        <v>0</v>
      </c>
    </row>
    <row r="55" spans="1:10" ht="14.45" customHeight="1" x14ac:dyDescent="0.2">
      <c r="A55" s="155" t="s">
        <v>531</v>
      </c>
      <c r="B55" s="151" t="s">
        <v>532</v>
      </c>
      <c r="C55" s="157"/>
      <c r="D55" s="153"/>
      <c r="E55" s="158"/>
      <c r="F55" s="255"/>
      <c r="G55" s="255"/>
      <c r="H55" s="255"/>
      <c r="I55" s="272"/>
      <c r="J55" s="273"/>
    </row>
    <row r="56" spans="1:10" ht="175.9" customHeight="1" x14ac:dyDescent="0.2">
      <c r="A56" s="107" t="s">
        <v>335</v>
      </c>
      <c r="B56" s="109" t="s">
        <v>630</v>
      </c>
      <c r="C56" s="129" t="s">
        <v>533</v>
      </c>
      <c r="D56" s="110">
        <v>1</v>
      </c>
      <c r="E56" s="139">
        <v>208</v>
      </c>
      <c r="F56" s="112" t="s">
        <v>422</v>
      </c>
      <c r="G56" s="112"/>
      <c r="H56" s="140"/>
      <c r="I56" s="270"/>
      <c r="J56" s="271">
        <f t="shared" si="1"/>
        <v>0</v>
      </c>
    </row>
    <row r="57" spans="1:10" ht="127.5" customHeight="1" x14ac:dyDescent="0.2">
      <c r="A57" s="107" t="s">
        <v>286</v>
      </c>
      <c r="B57" s="109" t="s">
        <v>534</v>
      </c>
      <c r="C57" s="108" t="s">
        <v>535</v>
      </c>
      <c r="D57" s="124">
        <v>1</v>
      </c>
      <c r="E57" s="141">
        <v>25</v>
      </c>
      <c r="F57" s="112" t="s">
        <v>422</v>
      </c>
      <c r="G57" s="112"/>
      <c r="H57" s="113"/>
      <c r="I57" s="270"/>
      <c r="J57" s="271">
        <f t="shared" si="1"/>
        <v>0</v>
      </c>
    </row>
    <row r="58" spans="1:10" ht="30.6" customHeight="1" x14ac:dyDescent="0.2">
      <c r="A58" s="107" t="s">
        <v>287</v>
      </c>
      <c r="B58" s="109" t="s">
        <v>536</v>
      </c>
      <c r="C58" s="126" t="s">
        <v>448</v>
      </c>
      <c r="D58" s="121">
        <v>6</v>
      </c>
      <c r="E58" s="141">
        <v>0.6</v>
      </c>
      <c r="F58" s="112" t="s">
        <v>422</v>
      </c>
      <c r="G58" s="112"/>
      <c r="H58" s="113"/>
      <c r="I58" s="270"/>
      <c r="J58" s="271">
        <f t="shared" si="1"/>
        <v>0</v>
      </c>
    </row>
    <row r="59" spans="1:10" ht="40.9" customHeight="1" x14ac:dyDescent="0.2">
      <c r="A59" s="107" t="s">
        <v>537</v>
      </c>
      <c r="B59" s="142" t="s">
        <v>538</v>
      </c>
      <c r="C59" s="143" t="s">
        <v>448</v>
      </c>
      <c r="D59" s="143">
        <v>1</v>
      </c>
      <c r="E59" s="143">
        <v>3.5</v>
      </c>
      <c r="F59" s="112" t="s">
        <v>422</v>
      </c>
      <c r="G59" s="143"/>
      <c r="H59" s="113"/>
      <c r="I59" s="270"/>
      <c r="J59" s="271">
        <f t="shared" si="1"/>
        <v>0</v>
      </c>
    </row>
    <row r="60" spans="1:10" ht="46.9" customHeight="1" x14ac:dyDescent="0.2">
      <c r="A60" s="107" t="s">
        <v>539</v>
      </c>
      <c r="B60" s="109" t="s">
        <v>540</v>
      </c>
      <c r="C60" s="96" t="s">
        <v>541</v>
      </c>
      <c r="D60" s="110">
        <v>2</v>
      </c>
      <c r="E60" s="111">
        <v>4</v>
      </c>
      <c r="F60" s="112" t="s">
        <v>422</v>
      </c>
      <c r="G60" s="112"/>
      <c r="H60" s="113"/>
      <c r="I60" s="270"/>
      <c r="J60" s="271">
        <f t="shared" si="1"/>
        <v>0</v>
      </c>
    </row>
    <row r="61" spans="1:10" ht="126.6" customHeight="1" x14ac:dyDescent="0.2">
      <c r="A61" s="120" t="s">
        <v>542</v>
      </c>
      <c r="B61" s="109" t="s">
        <v>631</v>
      </c>
      <c r="C61" s="108" t="s">
        <v>543</v>
      </c>
      <c r="D61" s="124">
        <v>1</v>
      </c>
      <c r="E61" s="125">
        <v>148</v>
      </c>
      <c r="F61" s="146" t="s">
        <v>422</v>
      </c>
      <c r="G61" s="146"/>
      <c r="H61" s="175"/>
      <c r="I61" s="270"/>
      <c r="J61" s="271">
        <f t="shared" si="1"/>
        <v>0</v>
      </c>
    </row>
    <row r="62" spans="1:10" ht="36" customHeight="1" x14ac:dyDescent="0.2">
      <c r="A62" s="107" t="s">
        <v>544</v>
      </c>
      <c r="B62" s="109" t="s">
        <v>545</v>
      </c>
      <c r="C62" s="96" t="s">
        <v>546</v>
      </c>
      <c r="D62" s="110">
        <v>1</v>
      </c>
      <c r="E62" s="111">
        <v>4</v>
      </c>
      <c r="F62" s="112" t="s">
        <v>422</v>
      </c>
      <c r="G62" s="112"/>
      <c r="H62" s="113"/>
      <c r="I62" s="270"/>
      <c r="J62" s="271">
        <f t="shared" si="1"/>
        <v>0</v>
      </c>
    </row>
    <row r="63" spans="1:10" ht="84" customHeight="1" x14ac:dyDescent="0.2">
      <c r="A63" s="107" t="s">
        <v>547</v>
      </c>
      <c r="B63" s="109" t="s">
        <v>548</v>
      </c>
      <c r="C63" s="135" t="s">
        <v>549</v>
      </c>
      <c r="D63" s="110">
        <v>1</v>
      </c>
      <c r="E63" s="111">
        <v>7</v>
      </c>
      <c r="F63" s="112" t="s">
        <v>422</v>
      </c>
      <c r="G63" s="112"/>
      <c r="H63" s="113"/>
      <c r="I63" s="270"/>
      <c r="J63" s="271">
        <f t="shared" si="1"/>
        <v>0</v>
      </c>
    </row>
    <row r="64" spans="1:10" ht="45.6" customHeight="1" x14ac:dyDescent="0.2">
      <c r="A64" s="107" t="s">
        <v>550</v>
      </c>
      <c r="B64" s="109" t="s">
        <v>551</v>
      </c>
      <c r="C64" s="129" t="s">
        <v>448</v>
      </c>
      <c r="D64" s="110">
        <v>1</v>
      </c>
      <c r="E64" s="111">
        <v>7.8</v>
      </c>
      <c r="F64" s="112" t="s">
        <v>422</v>
      </c>
      <c r="G64" s="112"/>
      <c r="H64" s="113"/>
      <c r="I64" s="270"/>
      <c r="J64" s="271">
        <f t="shared" si="1"/>
        <v>0</v>
      </c>
    </row>
    <row r="65" spans="1:10" ht="33" customHeight="1" x14ac:dyDescent="0.2">
      <c r="A65" s="107" t="s">
        <v>552</v>
      </c>
      <c r="B65" s="109" t="s">
        <v>553</v>
      </c>
      <c r="C65" s="129" t="s">
        <v>448</v>
      </c>
      <c r="D65" s="110">
        <v>1</v>
      </c>
      <c r="E65" s="111">
        <v>0.2</v>
      </c>
      <c r="F65" s="112" t="s">
        <v>422</v>
      </c>
      <c r="G65" s="112"/>
      <c r="H65" s="113"/>
      <c r="I65" s="270"/>
      <c r="J65" s="271">
        <f t="shared" si="1"/>
        <v>0</v>
      </c>
    </row>
    <row r="66" spans="1:10" ht="56.45" customHeight="1" x14ac:dyDescent="0.2">
      <c r="A66" s="107" t="s">
        <v>554</v>
      </c>
      <c r="B66" s="109" t="s">
        <v>555</v>
      </c>
      <c r="C66" s="129" t="s">
        <v>448</v>
      </c>
      <c r="D66" s="110">
        <v>1</v>
      </c>
      <c r="E66" s="111">
        <v>10</v>
      </c>
      <c r="F66" s="112" t="s">
        <v>422</v>
      </c>
      <c r="G66" s="112"/>
      <c r="H66" s="113"/>
      <c r="I66" s="270"/>
      <c r="J66" s="271">
        <f t="shared" si="1"/>
        <v>0</v>
      </c>
    </row>
    <row r="67" spans="1:10" ht="165" customHeight="1" x14ac:dyDescent="0.2">
      <c r="A67" s="107" t="s">
        <v>556</v>
      </c>
      <c r="B67" s="144" t="s">
        <v>557</v>
      </c>
      <c r="C67" s="129" t="s">
        <v>448</v>
      </c>
      <c r="D67" s="110">
        <v>2</v>
      </c>
      <c r="E67" s="111">
        <v>20</v>
      </c>
      <c r="F67" s="112" t="s">
        <v>422</v>
      </c>
      <c r="G67" s="112"/>
      <c r="H67" s="113"/>
      <c r="I67" s="270"/>
      <c r="J67" s="271">
        <f t="shared" si="1"/>
        <v>0</v>
      </c>
    </row>
    <row r="68" spans="1:10" ht="18" customHeight="1" x14ac:dyDescent="0.2">
      <c r="A68" s="155" t="s">
        <v>558</v>
      </c>
      <c r="B68" s="151" t="s">
        <v>243</v>
      </c>
      <c r="C68" s="157"/>
      <c r="D68" s="153"/>
      <c r="E68" s="158"/>
      <c r="F68" s="255"/>
      <c r="G68" s="255"/>
      <c r="H68" s="255"/>
      <c r="I68" s="272"/>
      <c r="J68" s="274"/>
    </row>
    <row r="69" spans="1:10" ht="191.25" customHeight="1" x14ac:dyDescent="0.2">
      <c r="A69" s="120" t="s">
        <v>288</v>
      </c>
      <c r="B69" s="145" t="s">
        <v>559</v>
      </c>
      <c r="C69" s="146" t="s">
        <v>448</v>
      </c>
      <c r="D69" s="124">
        <v>1</v>
      </c>
      <c r="E69" s="125">
        <v>5.5</v>
      </c>
      <c r="F69" s="112" t="s">
        <v>422</v>
      </c>
      <c r="G69" s="146"/>
      <c r="H69" s="113"/>
      <c r="I69" s="270"/>
      <c r="J69" s="271">
        <f t="shared" si="1"/>
        <v>0</v>
      </c>
    </row>
    <row r="70" spans="1:10" ht="32.450000000000003" customHeight="1" x14ac:dyDescent="0.2">
      <c r="A70" s="120" t="s">
        <v>336</v>
      </c>
      <c r="B70" s="114" t="s">
        <v>560</v>
      </c>
      <c r="C70" s="108" t="s">
        <v>561</v>
      </c>
      <c r="D70" s="110">
        <v>1</v>
      </c>
      <c r="E70" s="111">
        <v>23.4</v>
      </c>
      <c r="F70" s="112" t="s">
        <v>422</v>
      </c>
      <c r="G70" s="146"/>
      <c r="H70" s="113"/>
      <c r="I70" s="270"/>
      <c r="J70" s="271">
        <f t="shared" si="1"/>
        <v>0</v>
      </c>
    </row>
    <row r="71" spans="1:10" ht="25.5" x14ac:dyDescent="0.2">
      <c r="A71" s="120" t="s">
        <v>337</v>
      </c>
      <c r="B71" s="108" t="s">
        <v>562</v>
      </c>
      <c r="C71" s="96" t="s">
        <v>563</v>
      </c>
      <c r="D71" s="110">
        <v>1</v>
      </c>
      <c r="E71" s="111">
        <v>2.6</v>
      </c>
      <c r="F71" s="112" t="s">
        <v>422</v>
      </c>
      <c r="G71" s="146"/>
      <c r="H71" s="113"/>
      <c r="I71" s="270"/>
      <c r="J71" s="271">
        <f t="shared" si="1"/>
        <v>0</v>
      </c>
    </row>
    <row r="72" spans="1:10" ht="30" customHeight="1" x14ac:dyDescent="0.2">
      <c r="A72" s="120" t="s">
        <v>338</v>
      </c>
      <c r="B72" s="108" t="s">
        <v>564</v>
      </c>
      <c r="C72" s="96" t="s">
        <v>565</v>
      </c>
      <c r="D72" s="110">
        <v>1</v>
      </c>
      <c r="E72" s="111">
        <v>1.5</v>
      </c>
      <c r="F72" s="112" t="s">
        <v>422</v>
      </c>
      <c r="G72" s="146"/>
      <c r="H72" s="113"/>
      <c r="I72" s="270"/>
      <c r="J72" s="271">
        <f t="shared" si="1"/>
        <v>0</v>
      </c>
    </row>
    <row r="73" spans="1:10" ht="30" customHeight="1" x14ac:dyDescent="0.2">
      <c r="A73" s="120" t="s">
        <v>566</v>
      </c>
      <c r="B73" s="109" t="s">
        <v>567</v>
      </c>
      <c r="C73" s="129" t="s">
        <v>448</v>
      </c>
      <c r="D73" s="110">
        <v>1</v>
      </c>
      <c r="E73" s="111">
        <v>3</v>
      </c>
      <c r="F73" s="112" t="s">
        <v>422</v>
      </c>
      <c r="G73" s="146"/>
      <c r="H73" s="113"/>
      <c r="I73" s="270"/>
      <c r="J73" s="271">
        <f t="shared" si="1"/>
        <v>0</v>
      </c>
    </row>
    <row r="74" spans="1:10" ht="44.45" customHeight="1" x14ac:dyDescent="0.2">
      <c r="A74" s="120" t="s">
        <v>568</v>
      </c>
      <c r="B74" s="109" t="s">
        <v>569</v>
      </c>
      <c r="C74" s="96" t="s">
        <v>570</v>
      </c>
      <c r="D74" s="110">
        <v>2</v>
      </c>
      <c r="E74" s="111">
        <v>2</v>
      </c>
      <c r="F74" s="112" t="s">
        <v>422</v>
      </c>
      <c r="G74" s="146"/>
      <c r="H74" s="113"/>
      <c r="I74" s="270"/>
      <c r="J74" s="271">
        <f t="shared" si="1"/>
        <v>0</v>
      </c>
    </row>
    <row r="75" spans="1:10" ht="25.5" x14ac:dyDescent="0.2">
      <c r="A75" s="120" t="s">
        <v>571</v>
      </c>
      <c r="B75" s="109" t="s">
        <v>572</v>
      </c>
      <c r="C75" s="96" t="s">
        <v>573</v>
      </c>
      <c r="D75" s="110">
        <v>2</v>
      </c>
      <c r="E75" s="111">
        <v>4.2</v>
      </c>
      <c r="F75" s="112" t="s">
        <v>422</v>
      </c>
      <c r="G75" s="146"/>
      <c r="H75" s="113"/>
      <c r="I75" s="270"/>
      <c r="J75" s="271">
        <f t="shared" si="1"/>
        <v>0</v>
      </c>
    </row>
    <row r="76" spans="1:10" ht="43.9" customHeight="1" x14ac:dyDescent="0.2">
      <c r="A76" s="120" t="s">
        <v>574</v>
      </c>
      <c r="B76" s="108" t="s">
        <v>575</v>
      </c>
      <c r="C76" s="129" t="s">
        <v>448</v>
      </c>
      <c r="D76" s="110">
        <v>2</v>
      </c>
      <c r="E76" s="111">
        <v>3</v>
      </c>
      <c r="F76" s="112" t="s">
        <v>422</v>
      </c>
      <c r="G76" s="146"/>
      <c r="H76" s="113"/>
      <c r="I76" s="270"/>
      <c r="J76" s="271">
        <f t="shared" si="1"/>
        <v>0</v>
      </c>
    </row>
    <row r="77" spans="1:10" ht="16.899999999999999" customHeight="1" x14ac:dyDescent="0.2">
      <c r="A77" s="155" t="s">
        <v>576</v>
      </c>
      <c r="B77" s="151" t="s">
        <v>577</v>
      </c>
      <c r="C77" s="152"/>
      <c r="D77" s="153"/>
      <c r="E77" s="154"/>
      <c r="F77" s="255"/>
      <c r="G77" s="255"/>
      <c r="H77" s="255"/>
      <c r="I77" s="272"/>
      <c r="J77" s="273"/>
    </row>
    <row r="78" spans="1:10" ht="25.5" x14ac:dyDescent="0.2">
      <c r="A78" s="107" t="s">
        <v>578</v>
      </c>
      <c r="B78" s="109" t="s">
        <v>579</v>
      </c>
      <c r="C78" s="108" t="s">
        <v>546</v>
      </c>
      <c r="D78" s="124">
        <v>1</v>
      </c>
      <c r="E78" s="141">
        <v>10</v>
      </c>
      <c r="F78" s="112" t="s">
        <v>422</v>
      </c>
      <c r="G78" s="146"/>
      <c r="H78" s="113"/>
      <c r="I78" s="270"/>
      <c r="J78" s="271">
        <f t="shared" si="1"/>
        <v>0</v>
      </c>
    </row>
    <row r="79" spans="1:10" ht="51.75" customHeight="1" x14ac:dyDescent="0.2">
      <c r="A79" s="107" t="s">
        <v>580</v>
      </c>
      <c r="B79" s="109" t="s">
        <v>581</v>
      </c>
      <c r="C79" s="129" t="s">
        <v>448</v>
      </c>
      <c r="D79" s="110">
        <v>1</v>
      </c>
      <c r="E79" s="111">
        <v>3.5</v>
      </c>
      <c r="F79" s="112" t="s">
        <v>422</v>
      </c>
      <c r="G79" s="112"/>
      <c r="H79" s="113"/>
      <c r="I79" s="270"/>
      <c r="J79" s="271">
        <f t="shared" si="1"/>
        <v>0</v>
      </c>
    </row>
    <row r="80" spans="1:10" ht="25.5" x14ac:dyDescent="0.2">
      <c r="A80" s="107" t="s">
        <v>582</v>
      </c>
      <c r="B80" s="109" t="s">
        <v>607</v>
      </c>
      <c r="C80" s="129"/>
      <c r="D80" s="110">
        <v>1</v>
      </c>
      <c r="E80" s="111"/>
      <c r="F80" s="174" t="s">
        <v>422</v>
      </c>
      <c r="G80" s="174"/>
      <c r="H80" s="113"/>
      <c r="I80" s="270"/>
      <c r="J80" s="271">
        <f t="shared" si="1"/>
        <v>0</v>
      </c>
    </row>
    <row r="81" spans="1:10" ht="53.25" customHeight="1" x14ac:dyDescent="0.2">
      <c r="A81" s="107" t="s">
        <v>584</v>
      </c>
      <c r="B81" s="96" t="s">
        <v>583</v>
      </c>
      <c r="C81" s="129" t="s">
        <v>448</v>
      </c>
      <c r="D81" s="110">
        <v>1</v>
      </c>
      <c r="E81" s="111">
        <v>22</v>
      </c>
      <c r="F81" s="112" t="s">
        <v>422</v>
      </c>
      <c r="G81" s="112"/>
      <c r="H81" s="113"/>
      <c r="I81" s="270"/>
      <c r="J81" s="271">
        <f t="shared" si="1"/>
        <v>0</v>
      </c>
    </row>
    <row r="82" spans="1:10" ht="89.25" customHeight="1" x14ac:dyDescent="0.2">
      <c r="A82" s="107" t="s">
        <v>608</v>
      </c>
      <c r="B82" s="96" t="s">
        <v>585</v>
      </c>
      <c r="C82" s="129" t="s">
        <v>448</v>
      </c>
      <c r="D82" s="110">
        <v>1</v>
      </c>
      <c r="E82" s="111">
        <v>10</v>
      </c>
      <c r="F82" s="112" t="s">
        <v>422</v>
      </c>
      <c r="G82" s="112"/>
      <c r="H82" s="113"/>
      <c r="I82" s="270"/>
      <c r="J82" s="271">
        <f t="shared" si="1"/>
        <v>0</v>
      </c>
    </row>
    <row r="83" spans="1:10" x14ac:dyDescent="0.2">
      <c r="A83" s="159"/>
      <c r="B83" s="151" t="s">
        <v>586</v>
      </c>
      <c r="C83" s="162"/>
      <c r="D83" s="163">
        <f>SUM(D5:D82)</f>
        <v>132</v>
      </c>
      <c r="E83" s="164"/>
      <c r="F83" s="258"/>
      <c r="G83" s="258"/>
      <c r="H83" s="256"/>
      <c r="I83" s="265"/>
      <c r="J83" s="266"/>
    </row>
    <row r="84" spans="1:10" x14ac:dyDescent="0.2">
      <c r="A84" s="159"/>
      <c r="B84" s="151" t="s">
        <v>587</v>
      </c>
      <c r="C84" s="162"/>
      <c r="D84" s="164"/>
      <c r="E84" s="164">
        <f>SUM(E5:E83)</f>
        <v>1044.3000000000002</v>
      </c>
      <c r="F84" s="258"/>
      <c r="G84" s="258"/>
      <c r="H84" s="256"/>
      <c r="I84" s="265"/>
      <c r="J84" s="266"/>
    </row>
    <row r="85" spans="1:10" ht="24" customHeight="1" x14ac:dyDescent="0.2">
      <c r="A85" s="102"/>
      <c r="B85" s="147"/>
      <c r="C85" s="96"/>
      <c r="D85" s="148"/>
      <c r="E85" s="149"/>
      <c r="F85" s="118"/>
      <c r="G85" s="118"/>
      <c r="H85" s="267" t="s">
        <v>636</v>
      </c>
      <c r="I85" s="268"/>
      <c r="J85" s="269">
        <f>SUM(J5:J82)</f>
        <v>0</v>
      </c>
    </row>
    <row r="86" spans="1:10" ht="231.6" customHeight="1" x14ac:dyDescent="0.2">
      <c r="A86" s="257" t="s">
        <v>588</v>
      </c>
      <c r="B86" s="257"/>
      <c r="C86" s="257"/>
      <c r="D86" s="257"/>
      <c r="E86" s="257"/>
      <c r="F86" s="257"/>
      <c r="G86" s="257"/>
      <c r="H86" s="257"/>
    </row>
  </sheetData>
  <mergeCells count="14">
    <mergeCell ref="A86:H86"/>
    <mergeCell ref="F42:H42"/>
    <mergeCell ref="F55:H55"/>
    <mergeCell ref="F68:H68"/>
    <mergeCell ref="F77:H77"/>
    <mergeCell ref="F83:H83"/>
    <mergeCell ref="F84:H84"/>
    <mergeCell ref="H85:I85"/>
    <mergeCell ref="F38:H38"/>
    <mergeCell ref="F4:H4"/>
    <mergeCell ref="F9:H9"/>
    <mergeCell ref="F11:H11"/>
    <mergeCell ref="F35:H35"/>
    <mergeCell ref="A1:J1"/>
  </mergeCells>
  <pageMargins left="0.7" right="0.7" top="0.78740157499999996" bottom="0.78740157499999996" header="0.3" footer="0.3"/>
  <pageSetup paperSize="9" orientation="portrait" r:id="rId1"/>
  <headerFooter>
    <oddHeader>&amp;L&amp;"DB Neo Office"&amp;11&amp;KEC0016           DB Intern / DB internal&amp;1#_x000D_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4"/>
  <sheetViews>
    <sheetView topLeftCell="A4" zoomScaleNormal="100" workbookViewId="0">
      <selection activeCell="C17" sqref="C17"/>
    </sheetView>
  </sheetViews>
  <sheetFormatPr baseColWidth="10" defaultRowHeight="15" x14ac:dyDescent="0.25"/>
  <cols>
    <col min="1" max="1" width="60.5" style="22" customWidth="1"/>
    <col min="2" max="2" width="30" style="22" customWidth="1"/>
    <col min="3" max="7" width="18.33203125" style="22" customWidth="1"/>
    <col min="8" max="8" width="17.1640625" style="22" customWidth="1"/>
    <col min="9" max="256" width="12" style="22"/>
    <col min="257" max="257" width="60.5" style="22" customWidth="1"/>
    <col min="258" max="258" width="30" style="22" customWidth="1"/>
    <col min="259" max="263" width="18.33203125" style="22" customWidth="1"/>
    <col min="264" max="264" width="17.1640625" style="22" customWidth="1"/>
    <col min="265" max="512" width="12" style="22"/>
    <col min="513" max="513" width="60.5" style="22" customWidth="1"/>
    <col min="514" max="514" width="30" style="22" customWidth="1"/>
    <col min="515" max="519" width="18.33203125" style="22" customWidth="1"/>
    <col min="520" max="520" width="17.1640625" style="22" customWidth="1"/>
    <col min="521" max="768" width="12" style="22"/>
    <col min="769" max="769" width="60.5" style="22" customWidth="1"/>
    <col min="770" max="770" width="30" style="22" customWidth="1"/>
    <col min="771" max="775" width="18.33203125" style="22" customWidth="1"/>
    <col min="776" max="776" width="17.1640625" style="22" customWidth="1"/>
    <col min="777" max="1024" width="12" style="22"/>
    <col min="1025" max="1025" width="60.5" style="22" customWidth="1"/>
    <col min="1026" max="1026" width="30" style="22" customWidth="1"/>
    <col min="1027" max="1031" width="18.33203125" style="22" customWidth="1"/>
    <col min="1032" max="1032" width="17.1640625" style="22" customWidth="1"/>
    <col min="1033" max="1280" width="12" style="22"/>
    <col min="1281" max="1281" width="60.5" style="22" customWidth="1"/>
    <col min="1282" max="1282" width="30" style="22" customWidth="1"/>
    <col min="1283" max="1287" width="18.33203125" style="22" customWidth="1"/>
    <col min="1288" max="1288" width="17.1640625" style="22" customWidth="1"/>
    <col min="1289" max="1536" width="12" style="22"/>
    <col min="1537" max="1537" width="60.5" style="22" customWidth="1"/>
    <col min="1538" max="1538" width="30" style="22" customWidth="1"/>
    <col min="1539" max="1543" width="18.33203125" style="22" customWidth="1"/>
    <col min="1544" max="1544" width="17.1640625" style="22" customWidth="1"/>
    <col min="1545" max="1792" width="12" style="22"/>
    <col min="1793" max="1793" width="60.5" style="22" customWidth="1"/>
    <col min="1794" max="1794" width="30" style="22" customWidth="1"/>
    <col min="1795" max="1799" width="18.33203125" style="22" customWidth="1"/>
    <col min="1800" max="1800" width="17.1640625" style="22" customWidth="1"/>
    <col min="1801" max="2048" width="12" style="22"/>
    <col min="2049" max="2049" width="60.5" style="22" customWidth="1"/>
    <col min="2050" max="2050" width="30" style="22" customWidth="1"/>
    <col min="2051" max="2055" width="18.33203125" style="22" customWidth="1"/>
    <col min="2056" max="2056" width="17.1640625" style="22" customWidth="1"/>
    <col min="2057" max="2304" width="12" style="22"/>
    <col min="2305" max="2305" width="60.5" style="22" customWidth="1"/>
    <col min="2306" max="2306" width="30" style="22" customWidth="1"/>
    <col min="2307" max="2311" width="18.33203125" style="22" customWidth="1"/>
    <col min="2312" max="2312" width="17.1640625" style="22" customWidth="1"/>
    <col min="2313" max="2560" width="12" style="22"/>
    <col min="2561" max="2561" width="60.5" style="22" customWidth="1"/>
    <col min="2562" max="2562" width="30" style="22" customWidth="1"/>
    <col min="2563" max="2567" width="18.33203125" style="22" customWidth="1"/>
    <col min="2568" max="2568" width="17.1640625" style="22" customWidth="1"/>
    <col min="2569" max="2816" width="12" style="22"/>
    <col min="2817" max="2817" width="60.5" style="22" customWidth="1"/>
    <col min="2818" max="2818" width="30" style="22" customWidth="1"/>
    <col min="2819" max="2823" width="18.33203125" style="22" customWidth="1"/>
    <col min="2824" max="2824" width="17.1640625" style="22" customWidth="1"/>
    <col min="2825" max="3072" width="12" style="22"/>
    <col min="3073" max="3073" width="60.5" style="22" customWidth="1"/>
    <col min="3074" max="3074" width="30" style="22" customWidth="1"/>
    <col min="3075" max="3079" width="18.33203125" style="22" customWidth="1"/>
    <col min="3080" max="3080" width="17.1640625" style="22" customWidth="1"/>
    <col min="3081" max="3328" width="12" style="22"/>
    <col min="3329" max="3329" width="60.5" style="22" customWidth="1"/>
    <col min="3330" max="3330" width="30" style="22" customWidth="1"/>
    <col min="3331" max="3335" width="18.33203125" style="22" customWidth="1"/>
    <col min="3336" max="3336" width="17.1640625" style="22" customWidth="1"/>
    <col min="3337" max="3584" width="12" style="22"/>
    <col min="3585" max="3585" width="60.5" style="22" customWidth="1"/>
    <col min="3586" max="3586" width="30" style="22" customWidth="1"/>
    <col min="3587" max="3591" width="18.33203125" style="22" customWidth="1"/>
    <col min="3592" max="3592" width="17.1640625" style="22" customWidth="1"/>
    <col min="3593" max="3840" width="12" style="22"/>
    <col min="3841" max="3841" width="60.5" style="22" customWidth="1"/>
    <col min="3842" max="3842" width="30" style="22" customWidth="1"/>
    <col min="3843" max="3847" width="18.33203125" style="22" customWidth="1"/>
    <col min="3848" max="3848" width="17.1640625" style="22" customWidth="1"/>
    <col min="3849" max="4096" width="12" style="22"/>
    <col min="4097" max="4097" width="60.5" style="22" customWidth="1"/>
    <col min="4098" max="4098" width="30" style="22" customWidth="1"/>
    <col min="4099" max="4103" width="18.33203125" style="22" customWidth="1"/>
    <col min="4104" max="4104" width="17.1640625" style="22" customWidth="1"/>
    <col min="4105" max="4352" width="12" style="22"/>
    <col min="4353" max="4353" width="60.5" style="22" customWidth="1"/>
    <col min="4354" max="4354" width="30" style="22" customWidth="1"/>
    <col min="4355" max="4359" width="18.33203125" style="22" customWidth="1"/>
    <col min="4360" max="4360" width="17.1640625" style="22" customWidth="1"/>
    <col min="4361" max="4608" width="12" style="22"/>
    <col min="4609" max="4609" width="60.5" style="22" customWidth="1"/>
    <col min="4610" max="4610" width="30" style="22" customWidth="1"/>
    <col min="4611" max="4615" width="18.33203125" style="22" customWidth="1"/>
    <col min="4616" max="4616" width="17.1640625" style="22" customWidth="1"/>
    <col min="4617" max="4864" width="12" style="22"/>
    <col min="4865" max="4865" width="60.5" style="22" customWidth="1"/>
    <col min="4866" max="4866" width="30" style="22" customWidth="1"/>
    <col min="4867" max="4871" width="18.33203125" style="22" customWidth="1"/>
    <col min="4872" max="4872" width="17.1640625" style="22" customWidth="1"/>
    <col min="4873" max="5120" width="12" style="22"/>
    <col min="5121" max="5121" width="60.5" style="22" customWidth="1"/>
    <col min="5122" max="5122" width="30" style="22" customWidth="1"/>
    <col min="5123" max="5127" width="18.33203125" style="22" customWidth="1"/>
    <col min="5128" max="5128" width="17.1640625" style="22" customWidth="1"/>
    <col min="5129" max="5376" width="12" style="22"/>
    <col min="5377" max="5377" width="60.5" style="22" customWidth="1"/>
    <col min="5378" max="5378" width="30" style="22" customWidth="1"/>
    <col min="5379" max="5383" width="18.33203125" style="22" customWidth="1"/>
    <col min="5384" max="5384" width="17.1640625" style="22" customWidth="1"/>
    <col min="5385" max="5632" width="12" style="22"/>
    <col min="5633" max="5633" width="60.5" style="22" customWidth="1"/>
    <col min="5634" max="5634" width="30" style="22" customWidth="1"/>
    <col min="5635" max="5639" width="18.33203125" style="22" customWidth="1"/>
    <col min="5640" max="5640" width="17.1640625" style="22" customWidth="1"/>
    <col min="5641" max="5888" width="12" style="22"/>
    <col min="5889" max="5889" width="60.5" style="22" customWidth="1"/>
    <col min="5890" max="5890" width="30" style="22" customWidth="1"/>
    <col min="5891" max="5895" width="18.33203125" style="22" customWidth="1"/>
    <col min="5896" max="5896" width="17.1640625" style="22" customWidth="1"/>
    <col min="5897" max="6144" width="12" style="22"/>
    <col min="6145" max="6145" width="60.5" style="22" customWidth="1"/>
    <col min="6146" max="6146" width="30" style="22" customWidth="1"/>
    <col min="6147" max="6151" width="18.33203125" style="22" customWidth="1"/>
    <col min="6152" max="6152" width="17.1640625" style="22" customWidth="1"/>
    <col min="6153" max="6400" width="12" style="22"/>
    <col min="6401" max="6401" width="60.5" style="22" customWidth="1"/>
    <col min="6402" max="6402" width="30" style="22" customWidth="1"/>
    <col min="6403" max="6407" width="18.33203125" style="22" customWidth="1"/>
    <col min="6408" max="6408" width="17.1640625" style="22" customWidth="1"/>
    <col min="6409" max="6656" width="12" style="22"/>
    <col min="6657" max="6657" width="60.5" style="22" customWidth="1"/>
    <col min="6658" max="6658" width="30" style="22" customWidth="1"/>
    <col min="6659" max="6663" width="18.33203125" style="22" customWidth="1"/>
    <col min="6664" max="6664" width="17.1640625" style="22" customWidth="1"/>
    <col min="6665" max="6912" width="12" style="22"/>
    <col min="6913" max="6913" width="60.5" style="22" customWidth="1"/>
    <col min="6914" max="6914" width="30" style="22" customWidth="1"/>
    <col min="6915" max="6919" width="18.33203125" style="22" customWidth="1"/>
    <col min="6920" max="6920" width="17.1640625" style="22" customWidth="1"/>
    <col min="6921" max="7168" width="12" style="22"/>
    <col min="7169" max="7169" width="60.5" style="22" customWidth="1"/>
    <col min="7170" max="7170" width="30" style="22" customWidth="1"/>
    <col min="7171" max="7175" width="18.33203125" style="22" customWidth="1"/>
    <col min="7176" max="7176" width="17.1640625" style="22" customWidth="1"/>
    <col min="7177" max="7424" width="12" style="22"/>
    <col min="7425" max="7425" width="60.5" style="22" customWidth="1"/>
    <col min="7426" max="7426" width="30" style="22" customWidth="1"/>
    <col min="7427" max="7431" width="18.33203125" style="22" customWidth="1"/>
    <col min="7432" max="7432" width="17.1640625" style="22" customWidth="1"/>
    <col min="7433" max="7680" width="12" style="22"/>
    <col min="7681" max="7681" width="60.5" style="22" customWidth="1"/>
    <col min="7682" max="7682" width="30" style="22" customWidth="1"/>
    <col min="7683" max="7687" width="18.33203125" style="22" customWidth="1"/>
    <col min="7688" max="7688" width="17.1640625" style="22" customWidth="1"/>
    <col min="7689" max="7936" width="12" style="22"/>
    <col min="7937" max="7937" width="60.5" style="22" customWidth="1"/>
    <col min="7938" max="7938" width="30" style="22" customWidth="1"/>
    <col min="7939" max="7943" width="18.33203125" style="22" customWidth="1"/>
    <col min="7944" max="7944" width="17.1640625" style="22" customWidth="1"/>
    <col min="7945" max="8192" width="12" style="22"/>
    <col min="8193" max="8193" width="60.5" style="22" customWidth="1"/>
    <col min="8194" max="8194" width="30" style="22" customWidth="1"/>
    <col min="8195" max="8199" width="18.33203125" style="22" customWidth="1"/>
    <col min="8200" max="8200" width="17.1640625" style="22" customWidth="1"/>
    <col min="8201" max="8448" width="12" style="22"/>
    <col min="8449" max="8449" width="60.5" style="22" customWidth="1"/>
    <col min="8450" max="8450" width="30" style="22" customWidth="1"/>
    <col min="8451" max="8455" width="18.33203125" style="22" customWidth="1"/>
    <col min="8456" max="8456" width="17.1640625" style="22" customWidth="1"/>
    <col min="8457" max="8704" width="12" style="22"/>
    <col min="8705" max="8705" width="60.5" style="22" customWidth="1"/>
    <col min="8706" max="8706" width="30" style="22" customWidth="1"/>
    <col min="8707" max="8711" width="18.33203125" style="22" customWidth="1"/>
    <col min="8712" max="8712" width="17.1640625" style="22" customWidth="1"/>
    <col min="8713" max="8960" width="12" style="22"/>
    <col min="8961" max="8961" width="60.5" style="22" customWidth="1"/>
    <col min="8962" max="8962" width="30" style="22" customWidth="1"/>
    <col min="8963" max="8967" width="18.33203125" style="22" customWidth="1"/>
    <col min="8968" max="8968" width="17.1640625" style="22" customWidth="1"/>
    <col min="8969" max="9216" width="12" style="22"/>
    <col min="9217" max="9217" width="60.5" style="22" customWidth="1"/>
    <col min="9218" max="9218" width="30" style="22" customWidth="1"/>
    <col min="9219" max="9223" width="18.33203125" style="22" customWidth="1"/>
    <col min="9224" max="9224" width="17.1640625" style="22" customWidth="1"/>
    <col min="9225" max="9472" width="12" style="22"/>
    <col min="9473" max="9473" width="60.5" style="22" customWidth="1"/>
    <col min="9474" max="9474" width="30" style="22" customWidth="1"/>
    <col min="9475" max="9479" width="18.33203125" style="22" customWidth="1"/>
    <col min="9480" max="9480" width="17.1640625" style="22" customWidth="1"/>
    <col min="9481" max="9728" width="12" style="22"/>
    <col min="9729" max="9729" width="60.5" style="22" customWidth="1"/>
    <col min="9730" max="9730" width="30" style="22" customWidth="1"/>
    <col min="9731" max="9735" width="18.33203125" style="22" customWidth="1"/>
    <col min="9736" max="9736" width="17.1640625" style="22" customWidth="1"/>
    <col min="9737" max="9984" width="12" style="22"/>
    <col min="9985" max="9985" width="60.5" style="22" customWidth="1"/>
    <col min="9986" max="9986" width="30" style="22" customWidth="1"/>
    <col min="9987" max="9991" width="18.33203125" style="22" customWidth="1"/>
    <col min="9992" max="9992" width="17.1640625" style="22" customWidth="1"/>
    <col min="9993" max="10240" width="12" style="22"/>
    <col min="10241" max="10241" width="60.5" style="22" customWidth="1"/>
    <col min="10242" max="10242" width="30" style="22" customWidth="1"/>
    <col min="10243" max="10247" width="18.33203125" style="22" customWidth="1"/>
    <col min="10248" max="10248" width="17.1640625" style="22" customWidth="1"/>
    <col min="10249" max="10496" width="12" style="22"/>
    <col min="10497" max="10497" width="60.5" style="22" customWidth="1"/>
    <col min="10498" max="10498" width="30" style="22" customWidth="1"/>
    <col min="10499" max="10503" width="18.33203125" style="22" customWidth="1"/>
    <col min="10504" max="10504" width="17.1640625" style="22" customWidth="1"/>
    <col min="10505" max="10752" width="12" style="22"/>
    <col min="10753" max="10753" width="60.5" style="22" customWidth="1"/>
    <col min="10754" max="10754" width="30" style="22" customWidth="1"/>
    <col min="10755" max="10759" width="18.33203125" style="22" customWidth="1"/>
    <col min="10760" max="10760" width="17.1640625" style="22" customWidth="1"/>
    <col min="10761" max="11008" width="12" style="22"/>
    <col min="11009" max="11009" width="60.5" style="22" customWidth="1"/>
    <col min="11010" max="11010" width="30" style="22" customWidth="1"/>
    <col min="11011" max="11015" width="18.33203125" style="22" customWidth="1"/>
    <col min="11016" max="11016" width="17.1640625" style="22" customWidth="1"/>
    <col min="11017" max="11264" width="12" style="22"/>
    <col min="11265" max="11265" width="60.5" style="22" customWidth="1"/>
    <col min="11266" max="11266" width="30" style="22" customWidth="1"/>
    <col min="11267" max="11271" width="18.33203125" style="22" customWidth="1"/>
    <col min="11272" max="11272" width="17.1640625" style="22" customWidth="1"/>
    <col min="11273" max="11520" width="12" style="22"/>
    <col min="11521" max="11521" width="60.5" style="22" customWidth="1"/>
    <col min="11522" max="11522" width="30" style="22" customWidth="1"/>
    <col min="11523" max="11527" width="18.33203125" style="22" customWidth="1"/>
    <col min="11528" max="11528" width="17.1640625" style="22" customWidth="1"/>
    <col min="11529" max="11776" width="12" style="22"/>
    <col min="11777" max="11777" width="60.5" style="22" customWidth="1"/>
    <col min="11778" max="11778" width="30" style="22" customWidth="1"/>
    <col min="11779" max="11783" width="18.33203125" style="22" customWidth="1"/>
    <col min="11784" max="11784" width="17.1640625" style="22" customWidth="1"/>
    <col min="11785" max="12032" width="12" style="22"/>
    <col min="12033" max="12033" width="60.5" style="22" customWidth="1"/>
    <col min="12034" max="12034" width="30" style="22" customWidth="1"/>
    <col min="12035" max="12039" width="18.33203125" style="22" customWidth="1"/>
    <col min="12040" max="12040" width="17.1640625" style="22" customWidth="1"/>
    <col min="12041" max="12288" width="12" style="22"/>
    <col min="12289" max="12289" width="60.5" style="22" customWidth="1"/>
    <col min="12290" max="12290" width="30" style="22" customWidth="1"/>
    <col min="12291" max="12295" width="18.33203125" style="22" customWidth="1"/>
    <col min="12296" max="12296" width="17.1640625" style="22" customWidth="1"/>
    <col min="12297" max="12544" width="12" style="22"/>
    <col min="12545" max="12545" width="60.5" style="22" customWidth="1"/>
    <col min="12546" max="12546" width="30" style="22" customWidth="1"/>
    <col min="12547" max="12551" width="18.33203125" style="22" customWidth="1"/>
    <col min="12552" max="12552" width="17.1640625" style="22" customWidth="1"/>
    <col min="12553" max="12800" width="12" style="22"/>
    <col min="12801" max="12801" width="60.5" style="22" customWidth="1"/>
    <col min="12802" max="12802" width="30" style="22" customWidth="1"/>
    <col min="12803" max="12807" width="18.33203125" style="22" customWidth="1"/>
    <col min="12808" max="12808" width="17.1640625" style="22" customWidth="1"/>
    <col min="12809" max="13056" width="12" style="22"/>
    <col min="13057" max="13057" width="60.5" style="22" customWidth="1"/>
    <col min="13058" max="13058" width="30" style="22" customWidth="1"/>
    <col min="13059" max="13063" width="18.33203125" style="22" customWidth="1"/>
    <col min="13064" max="13064" width="17.1640625" style="22" customWidth="1"/>
    <col min="13065" max="13312" width="12" style="22"/>
    <col min="13313" max="13313" width="60.5" style="22" customWidth="1"/>
    <col min="13314" max="13314" width="30" style="22" customWidth="1"/>
    <col min="13315" max="13319" width="18.33203125" style="22" customWidth="1"/>
    <col min="13320" max="13320" width="17.1640625" style="22" customWidth="1"/>
    <col min="13321" max="13568" width="12" style="22"/>
    <col min="13569" max="13569" width="60.5" style="22" customWidth="1"/>
    <col min="13570" max="13570" width="30" style="22" customWidth="1"/>
    <col min="13571" max="13575" width="18.33203125" style="22" customWidth="1"/>
    <col min="13576" max="13576" width="17.1640625" style="22" customWidth="1"/>
    <col min="13577" max="13824" width="12" style="22"/>
    <col min="13825" max="13825" width="60.5" style="22" customWidth="1"/>
    <col min="13826" max="13826" width="30" style="22" customWidth="1"/>
    <col min="13827" max="13831" width="18.33203125" style="22" customWidth="1"/>
    <col min="13832" max="13832" width="17.1640625" style="22" customWidth="1"/>
    <col min="13833" max="14080" width="12" style="22"/>
    <col min="14081" max="14081" width="60.5" style="22" customWidth="1"/>
    <col min="14082" max="14082" width="30" style="22" customWidth="1"/>
    <col min="14083" max="14087" width="18.33203125" style="22" customWidth="1"/>
    <col min="14088" max="14088" width="17.1640625" style="22" customWidth="1"/>
    <col min="14089" max="14336" width="12" style="22"/>
    <col min="14337" max="14337" width="60.5" style="22" customWidth="1"/>
    <col min="14338" max="14338" width="30" style="22" customWidth="1"/>
    <col min="14339" max="14343" width="18.33203125" style="22" customWidth="1"/>
    <col min="14344" max="14344" width="17.1640625" style="22" customWidth="1"/>
    <col min="14345" max="14592" width="12" style="22"/>
    <col min="14593" max="14593" width="60.5" style="22" customWidth="1"/>
    <col min="14594" max="14594" width="30" style="22" customWidth="1"/>
    <col min="14595" max="14599" width="18.33203125" style="22" customWidth="1"/>
    <col min="14600" max="14600" width="17.1640625" style="22" customWidth="1"/>
    <col min="14601" max="14848" width="12" style="22"/>
    <col min="14849" max="14849" width="60.5" style="22" customWidth="1"/>
    <col min="14850" max="14850" width="30" style="22" customWidth="1"/>
    <col min="14851" max="14855" width="18.33203125" style="22" customWidth="1"/>
    <col min="14856" max="14856" width="17.1640625" style="22" customWidth="1"/>
    <col min="14857" max="15104" width="12" style="22"/>
    <col min="15105" max="15105" width="60.5" style="22" customWidth="1"/>
    <col min="15106" max="15106" width="30" style="22" customWidth="1"/>
    <col min="15107" max="15111" width="18.33203125" style="22" customWidth="1"/>
    <col min="15112" max="15112" width="17.1640625" style="22" customWidth="1"/>
    <col min="15113" max="15360" width="12" style="22"/>
    <col min="15361" max="15361" width="60.5" style="22" customWidth="1"/>
    <col min="15362" max="15362" width="30" style="22" customWidth="1"/>
    <col min="15363" max="15367" width="18.33203125" style="22" customWidth="1"/>
    <col min="15368" max="15368" width="17.1640625" style="22" customWidth="1"/>
    <col min="15369" max="15616" width="12" style="22"/>
    <col min="15617" max="15617" width="60.5" style="22" customWidth="1"/>
    <col min="15618" max="15618" width="30" style="22" customWidth="1"/>
    <col min="15619" max="15623" width="18.33203125" style="22" customWidth="1"/>
    <col min="15624" max="15624" width="17.1640625" style="22" customWidth="1"/>
    <col min="15625" max="15872" width="12" style="22"/>
    <col min="15873" max="15873" width="60.5" style="22" customWidth="1"/>
    <col min="15874" max="15874" width="30" style="22" customWidth="1"/>
    <col min="15875" max="15879" width="18.33203125" style="22" customWidth="1"/>
    <col min="15880" max="15880" width="17.1640625" style="22" customWidth="1"/>
    <col min="15881" max="16128" width="12" style="22"/>
    <col min="16129" max="16129" width="60.5" style="22" customWidth="1"/>
    <col min="16130" max="16130" width="30" style="22" customWidth="1"/>
    <col min="16131" max="16135" width="18.33203125" style="22" customWidth="1"/>
    <col min="16136" max="16136" width="17.1640625" style="22" customWidth="1"/>
    <col min="16137" max="16384" width="12" style="22"/>
  </cols>
  <sheetData>
    <row r="1" spans="1:8" x14ac:dyDescent="0.25">
      <c r="A1" s="19"/>
      <c r="B1" s="20"/>
      <c r="C1" s="20"/>
      <c r="D1" s="20"/>
      <c r="E1" s="20"/>
      <c r="F1" s="20"/>
      <c r="G1" s="20"/>
      <c r="H1" s="21"/>
    </row>
    <row r="2" spans="1:8" ht="18" x14ac:dyDescent="0.25">
      <c r="A2" s="23" t="s">
        <v>212</v>
      </c>
      <c r="H2" s="24"/>
    </row>
    <row r="3" spans="1:8" ht="18" x14ac:dyDescent="0.25">
      <c r="A3" s="23"/>
      <c r="H3" s="24"/>
    </row>
    <row r="4" spans="1:8" ht="54.75" customHeight="1" thickBot="1" x14ac:dyDescent="0.3">
      <c r="A4" s="259" t="s">
        <v>213</v>
      </c>
      <c r="B4" s="260"/>
      <c r="C4" s="260"/>
      <c r="H4" s="24"/>
    </row>
    <row r="5" spans="1:8" x14ac:dyDescent="0.25">
      <c r="A5" s="25"/>
      <c r="G5" s="26" t="s">
        <v>214</v>
      </c>
      <c r="H5" s="27" t="s">
        <v>215</v>
      </c>
    </row>
    <row r="6" spans="1:8" ht="15.75" thickBot="1" x14ac:dyDescent="0.3">
      <c r="A6" s="25"/>
      <c r="G6" s="28"/>
      <c r="H6" s="29" t="s">
        <v>216</v>
      </c>
    </row>
    <row r="7" spans="1:8" s="33" customFormat="1" ht="39" customHeight="1" thickBot="1" x14ac:dyDescent="0.25">
      <c r="A7" s="30" t="s">
        <v>217</v>
      </c>
      <c r="B7" s="31" t="s">
        <v>218</v>
      </c>
      <c r="C7" s="32"/>
      <c r="H7" s="34"/>
    </row>
    <row r="8" spans="1:8" s="33" customFormat="1" ht="15.75" thickBot="1" x14ac:dyDescent="0.25">
      <c r="A8" s="30" t="s">
        <v>219</v>
      </c>
      <c r="B8" s="35"/>
      <c r="H8" s="34"/>
    </row>
    <row r="9" spans="1:8" s="33" customFormat="1" ht="15.75" thickBot="1" x14ac:dyDescent="0.25">
      <c r="A9" s="36" t="s">
        <v>220</v>
      </c>
      <c r="B9" s="35">
        <v>60</v>
      </c>
      <c r="H9" s="34"/>
    </row>
    <row r="10" spans="1:8" s="33" customFormat="1" ht="30" customHeight="1" thickBot="1" x14ac:dyDescent="0.25">
      <c r="A10" s="30" t="s">
        <v>221</v>
      </c>
      <c r="B10" s="37">
        <f>(100-B9)</f>
        <v>40</v>
      </c>
      <c r="H10" s="34"/>
    </row>
    <row r="11" spans="1:8" s="33" customFormat="1" ht="15.75" thickBot="1" x14ac:dyDescent="0.25">
      <c r="A11" s="36" t="s">
        <v>222</v>
      </c>
      <c r="B11" s="38">
        <v>7625</v>
      </c>
      <c r="H11" s="34"/>
    </row>
    <row r="12" spans="1:8" s="33" customFormat="1" ht="15.75" thickBot="1" x14ac:dyDescent="0.25">
      <c r="A12" s="30" t="s">
        <v>223</v>
      </c>
      <c r="B12" s="38">
        <v>400000</v>
      </c>
      <c r="H12" s="34"/>
    </row>
    <row r="13" spans="1:8" x14ac:dyDescent="0.25">
      <c r="H13" s="34"/>
    </row>
    <row r="14" spans="1:8" s="33" customFormat="1" x14ac:dyDescent="0.25">
      <c r="A14" s="22"/>
      <c r="B14" s="22"/>
      <c r="H14" s="34"/>
    </row>
    <row r="15" spans="1:8" s="33" customFormat="1" ht="15.75" thickBot="1" x14ac:dyDescent="0.3">
      <c r="A15" s="39"/>
      <c r="H15" s="24"/>
    </row>
    <row r="16" spans="1:8" s="33" customFormat="1" ht="15.75" thickBot="1" x14ac:dyDescent="0.25">
      <c r="A16" s="40" t="s">
        <v>224</v>
      </c>
      <c r="B16" s="41"/>
      <c r="C16" s="42">
        <v>1</v>
      </c>
      <c r="D16" s="43">
        <v>2</v>
      </c>
      <c r="E16" s="44">
        <v>3</v>
      </c>
      <c r="F16" s="44">
        <v>4</v>
      </c>
      <c r="G16" s="44">
        <v>5</v>
      </c>
      <c r="H16" s="45" t="s">
        <v>225</v>
      </c>
    </row>
    <row r="17" spans="1:8" s="33" customFormat="1" ht="18.75" customHeight="1" thickBot="1" x14ac:dyDescent="0.25">
      <c r="A17" s="46" t="s">
        <v>226</v>
      </c>
      <c r="B17" s="47"/>
      <c r="C17" s="48"/>
      <c r="D17" s="48">
        <v>6900</v>
      </c>
      <c r="E17" s="48">
        <v>7200</v>
      </c>
      <c r="F17" s="48">
        <v>6550</v>
      </c>
      <c r="G17" s="48">
        <v>6100</v>
      </c>
      <c r="H17" s="49">
        <f>B11</f>
        <v>7625</v>
      </c>
    </row>
    <row r="18" spans="1:8" s="33" customFormat="1" ht="21" customHeight="1" thickBot="1" x14ac:dyDescent="0.25">
      <c r="A18" s="50" t="s">
        <v>227</v>
      </c>
      <c r="B18" s="51"/>
      <c r="C18" s="52"/>
      <c r="D18" s="52">
        <v>400000</v>
      </c>
      <c r="E18" s="52">
        <v>450000</v>
      </c>
      <c r="F18" s="52">
        <v>400000</v>
      </c>
      <c r="G18" s="52">
        <v>380000</v>
      </c>
      <c r="H18" s="53">
        <f>B12</f>
        <v>400000</v>
      </c>
    </row>
    <row r="19" spans="1:8" s="33" customFormat="1" ht="41.25" customHeight="1" thickBot="1" x14ac:dyDescent="0.25">
      <c r="A19" s="54" t="s">
        <v>228</v>
      </c>
      <c r="B19" s="55"/>
      <c r="C19" s="56">
        <f>$B$9*C17/$H$17-$B$10*C18/$H$18</f>
        <v>0</v>
      </c>
      <c r="D19" s="56">
        <f>$B$9*D17/$H$17-$B$10*D18/$H$18</f>
        <v>14.295081967213115</v>
      </c>
      <c r="E19" s="56">
        <f>$B$9*E17/$H$17-$B$10*E18/$H$18</f>
        <v>11.655737704918032</v>
      </c>
      <c r="F19" s="56">
        <f>$B$9*F17/$H$17-$B$10*F18/$H$18</f>
        <v>11.540983606557376</v>
      </c>
      <c r="G19" s="56">
        <f>$B$9*G17/$H$17-$B$10*G18/$H$18</f>
        <v>10</v>
      </c>
      <c r="H19" s="34"/>
    </row>
    <row r="20" spans="1:8" s="33" customFormat="1" ht="15.75" thickBot="1" x14ac:dyDescent="0.25">
      <c r="A20" s="57"/>
      <c r="H20" s="34"/>
    </row>
    <row r="21" spans="1:8" s="61" customFormat="1" ht="13.5" thickBot="1" x14ac:dyDescent="0.25">
      <c r="A21" s="58" t="s">
        <v>229</v>
      </c>
      <c r="B21" s="40"/>
      <c r="C21" s="59">
        <f>RANK(C19,$C$19:$G$19)</f>
        <v>5</v>
      </c>
      <c r="D21" s="59">
        <f>RANK(D19,$C$19:$G$19)</f>
        <v>1</v>
      </c>
      <c r="E21" s="59">
        <f>RANK(E19,$C$19:$G$19)</f>
        <v>2</v>
      </c>
      <c r="F21" s="59">
        <f>RANK(F19,$C$19:$G$19)</f>
        <v>3</v>
      </c>
      <c r="G21" s="59">
        <f>RANK(G19,$C$19:$G$19)</f>
        <v>4</v>
      </c>
      <c r="H21" s="60"/>
    </row>
    <row r="22" spans="1:8" x14ac:dyDescent="0.25">
      <c r="A22" s="25"/>
      <c r="H22" s="24"/>
    </row>
    <row r="23" spans="1:8" ht="23.25" x14ac:dyDescent="0.25">
      <c r="A23" s="62" t="s">
        <v>230</v>
      </c>
      <c r="H23" s="24"/>
    </row>
    <row r="24" spans="1:8" ht="38.25" customHeight="1" thickBot="1" x14ac:dyDescent="0.3">
      <c r="A24" s="63" t="s">
        <v>231</v>
      </c>
      <c r="B24" s="64"/>
      <c r="C24" s="64"/>
      <c r="D24" s="64"/>
      <c r="E24" s="64"/>
      <c r="F24" s="64"/>
      <c r="G24" s="64"/>
      <c r="H24" s="65"/>
    </row>
  </sheetData>
  <sheetProtection password="D3C9" sheet="1" selectLockedCells="1"/>
  <mergeCells count="1">
    <mergeCell ref="A4:C4"/>
  </mergeCells>
  <pageMargins left="0.7" right="0.7" top="0.78740157499999996" bottom="0.78740157499999996" header="0.3" footer="0.3"/>
  <pageSetup paperSize="9" scale="60" orientation="landscape" r:id="rId1"/>
  <headerFooter alignWithMargins="0">
    <oddHeader>&amp;L&amp;"DB Neo Office"&amp;11&amp;KEC0016           DB Intern / DB internal&amp;1#_x000D_</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Fahrzeug und Aufbau</vt:lpstr>
      <vt:lpstr>Beladung</vt:lpstr>
      <vt:lpstr>Gew. Richtwertm. (Referenzwert)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mwendt1</dc:creator>
  <cp:lastModifiedBy>Kai Manteufel</cp:lastModifiedBy>
  <cp:lastPrinted>2025-09-26T07:21:38Z</cp:lastPrinted>
  <dcterms:created xsi:type="dcterms:W3CDTF">2020-10-13T13:55:15Z</dcterms:created>
  <dcterms:modified xsi:type="dcterms:W3CDTF">2026-05-27T07:32:51Z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ac9f92-1d4e-4aae-b975-a9900684008d_Enabled">
    <vt:lpwstr>true</vt:lpwstr>
  </property>
  <property fmtid="{D5CDD505-2E9C-101B-9397-08002B2CF9AE}" pid="3" name="MSIP_Label_3dac9f92-1d4e-4aae-b975-a9900684008d_SetDate">
    <vt:lpwstr>2025-12-31T15:14:27Z</vt:lpwstr>
  </property>
  <property fmtid="{D5CDD505-2E9C-101B-9397-08002B2CF9AE}" pid="4" name="MSIP_Label_3dac9f92-1d4e-4aae-b975-a9900684008d_Method">
    <vt:lpwstr>Standard</vt:lpwstr>
  </property>
  <property fmtid="{D5CDD505-2E9C-101B-9397-08002B2CF9AE}" pid="5" name="MSIP_Label_3dac9f92-1d4e-4aae-b975-a9900684008d_Name">
    <vt:lpwstr>DB Intern</vt:lpwstr>
  </property>
  <property fmtid="{D5CDD505-2E9C-101B-9397-08002B2CF9AE}" pid="6" name="MSIP_Label_3dac9f92-1d4e-4aae-b975-a9900684008d_SiteId">
    <vt:lpwstr>a1a72d9c-49e6-4f6d-9af6-5aafa1183bfd</vt:lpwstr>
  </property>
  <property fmtid="{D5CDD505-2E9C-101B-9397-08002B2CF9AE}" pid="7" name="MSIP_Label_3dac9f92-1d4e-4aae-b975-a9900684008d_ActionId">
    <vt:lpwstr>6ec1fece-8016-4b15-9ab3-ad96697df5b6</vt:lpwstr>
  </property>
  <property fmtid="{D5CDD505-2E9C-101B-9397-08002B2CF9AE}" pid="8" name="MSIP_Label_3dac9f92-1d4e-4aae-b975-a9900684008d_ContentBits">
    <vt:lpwstr>1</vt:lpwstr>
  </property>
  <property fmtid="{D5CDD505-2E9C-101B-9397-08002B2CF9AE}" pid="9" name="MSIP_Label_3dac9f92-1d4e-4aae-b975-a9900684008d_Tag">
    <vt:lpwstr>10, 3, 0, 1</vt:lpwstr>
  </property>
</Properties>
</file>